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6" windowWidth="15216" windowHeight="8136" firstSheet="7" activeTab="7"/>
  </bookViews>
  <sheets>
    <sheet name="PdFeb" sheetId="1" r:id="rId1"/>
    <sheet name="PdMar" sheetId="2" r:id="rId2"/>
    <sheet name="PdApr" sheetId="3" r:id="rId3"/>
    <sheet name="PdMay" sheetId="4" r:id="rId4"/>
    <sheet name="PdJan13" sheetId="12" r:id="rId5"/>
    <sheet name="PdFeb13" sheetId="13" r:id="rId6"/>
    <sheet name="PdMar13" sheetId="14" r:id="rId7"/>
    <sheet name="nov" sheetId="22" r:id="rId8"/>
  </sheets>
  <definedNames>
    <definedName name="_xlnm.Print_Titles" localSheetId="7">nov!$1:$4</definedName>
    <definedName name="_xlnm.Print_Titles" localSheetId="0">PdFeb!$1:$4</definedName>
    <definedName name="_xlnm.Print_Titles" localSheetId="1">PdMar!$1:$4</definedName>
  </definedNames>
  <calcPr calcId="145621"/>
</workbook>
</file>

<file path=xl/calcChain.xml><?xml version="1.0" encoding="utf-8"?>
<calcChain xmlns="http://schemas.openxmlformats.org/spreadsheetml/2006/main">
  <c r="F104" i="22" l="1"/>
  <c r="D7" i="22" l="1"/>
  <c r="D15" i="22" l="1"/>
  <c r="H94" i="22" l="1"/>
  <c r="D41" i="22" l="1"/>
  <c r="D43" i="22" l="1"/>
  <c r="E94" i="22" l="1"/>
  <c r="E81" i="22" l="1"/>
  <c r="D75" i="22" l="1"/>
  <c r="D19" i="22" l="1"/>
  <c r="D85" i="22" l="1"/>
  <c r="D25" i="22" l="1"/>
  <c r="D29" i="22" l="1"/>
  <c r="D52" i="22" l="1"/>
  <c r="D50" i="22"/>
  <c r="D48" i="22"/>
  <c r="D53" i="22" l="1"/>
  <c r="D39" i="22"/>
  <c r="D37" i="22"/>
  <c r="D35" i="22"/>
  <c r="D33" i="22"/>
  <c r="D31" i="22"/>
  <c r="D27" i="22"/>
  <c r="D23" i="22"/>
  <c r="D21" i="22"/>
  <c r="D17" i="22"/>
  <c r="D13" i="22"/>
  <c r="D11" i="22"/>
  <c r="D9" i="22"/>
  <c r="D44" i="22" l="1"/>
  <c r="D87" i="22"/>
  <c r="E90" i="22" l="1"/>
  <c r="O16" i="22" l="1"/>
  <c r="F97" i="14" l="1"/>
  <c r="H87" i="14"/>
  <c r="D82" i="14"/>
  <c r="D80" i="14"/>
  <c r="D78" i="14"/>
  <c r="E74" i="14"/>
  <c r="D68" i="14"/>
  <c r="D50" i="14"/>
  <c r="D48" i="14"/>
  <c r="D46" i="14"/>
  <c r="D41" i="14"/>
  <c r="D39" i="14"/>
  <c r="D37" i="14"/>
  <c r="D35" i="14"/>
  <c r="D33" i="14"/>
  <c r="D31" i="14"/>
  <c r="D29" i="14"/>
  <c r="D27" i="14"/>
  <c r="D25" i="14"/>
  <c r="D23" i="14"/>
  <c r="D21" i="14"/>
  <c r="D19" i="14"/>
  <c r="D17" i="14"/>
  <c r="D15" i="14"/>
  <c r="O14" i="14"/>
  <c r="D13" i="14"/>
  <c r="D11" i="14"/>
  <c r="D9" i="14"/>
  <c r="D7" i="14"/>
  <c r="D42" i="14" l="1"/>
  <c r="D51" i="14"/>
  <c r="E83" i="14"/>
  <c r="F97" i="13"/>
  <c r="H87" i="13"/>
  <c r="D82" i="13"/>
  <c r="D80" i="13"/>
  <c r="D78" i="13"/>
  <c r="E74" i="13"/>
  <c r="D68" i="13"/>
  <c r="D50" i="13"/>
  <c r="D48" i="13"/>
  <c r="D46" i="13"/>
  <c r="D41" i="13"/>
  <c r="D39" i="13"/>
  <c r="D37" i="13"/>
  <c r="D35" i="13"/>
  <c r="D33" i="13"/>
  <c r="D31" i="13"/>
  <c r="D29" i="13"/>
  <c r="D27" i="13"/>
  <c r="D25" i="13"/>
  <c r="D23" i="13"/>
  <c r="D21" i="13"/>
  <c r="D19" i="13"/>
  <c r="D17" i="13"/>
  <c r="D15" i="13"/>
  <c r="O14" i="13"/>
  <c r="D13" i="13"/>
  <c r="D11" i="13"/>
  <c r="D9" i="13"/>
  <c r="D7" i="13"/>
  <c r="D42" i="13" l="1"/>
  <c r="D51" i="13"/>
  <c r="E83" i="13"/>
  <c r="F97" i="12"/>
  <c r="H87" i="12"/>
  <c r="D82" i="12"/>
  <c r="D80" i="12"/>
  <c r="D78" i="12"/>
  <c r="E74" i="12"/>
  <c r="D68" i="12"/>
  <c r="D50" i="12"/>
  <c r="D48" i="12"/>
  <c r="D46" i="12"/>
  <c r="D41" i="12"/>
  <c r="D39" i="12"/>
  <c r="D37" i="12"/>
  <c r="D35" i="12"/>
  <c r="D33" i="12"/>
  <c r="D31" i="12"/>
  <c r="D29" i="12"/>
  <c r="D27" i="12"/>
  <c r="D25" i="12"/>
  <c r="D23" i="12"/>
  <c r="D21" i="12"/>
  <c r="D19" i="12"/>
  <c r="D17" i="12"/>
  <c r="D15" i="12"/>
  <c r="O14" i="12"/>
  <c r="D13" i="12"/>
  <c r="D11" i="12"/>
  <c r="D9" i="12"/>
  <c r="D7" i="12"/>
  <c r="D42" i="12" l="1"/>
  <c r="D51" i="12"/>
  <c r="E83" i="12"/>
  <c r="F97" i="4" l="1"/>
  <c r="H87" i="4"/>
  <c r="D82" i="4"/>
  <c r="D80" i="4"/>
  <c r="D78" i="4"/>
  <c r="E74" i="4"/>
  <c r="D68" i="4"/>
  <c r="D50" i="4"/>
  <c r="D48" i="4"/>
  <c r="D46" i="4"/>
  <c r="D41" i="4"/>
  <c r="D39" i="4"/>
  <c r="D37" i="4"/>
  <c r="D35" i="4"/>
  <c r="D33" i="4"/>
  <c r="D31" i="4"/>
  <c r="D29" i="4"/>
  <c r="D27" i="4"/>
  <c r="D25" i="4"/>
  <c r="D23" i="4"/>
  <c r="D21" i="4"/>
  <c r="D19" i="4"/>
  <c r="D17" i="4"/>
  <c r="D15" i="4"/>
  <c r="O14" i="4"/>
  <c r="D13" i="4"/>
  <c r="D11" i="4"/>
  <c r="D9" i="4"/>
  <c r="D7" i="4"/>
  <c r="D42" i="4" l="1"/>
  <c r="D51" i="4"/>
  <c r="F97" i="3"/>
  <c r="H87" i="3"/>
  <c r="D82" i="3"/>
  <c r="D80" i="3"/>
  <c r="D78" i="3"/>
  <c r="E74" i="3"/>
  <c r="D68" i="3"/>
  <c r="D50" i="3"/>
  <c r="D48" i="3"/>
  <c r="D46" i="3"/>
  <c r="D41" i="3"/>
  <c r="D39" i="3"/>
  <c r="D37" i="3"/>
  <c r="D35" i="3"/>
  <c r="D33" i="3"/>
  <c r="D31" i="3"/>
  <c r="D29" i="3"/>
  <c r="D27" i="3"/>
  <c r="D25" i="3"/>
  <c r="D23" i="3"/>
  <c r="D21" i="3"/>
  <c r="D19" i="3"/>
  <c r="D17" i="3"/>
  <c r="D15" i="3"/>
  <c r="O14" i="3"/>
  <c r="D13" i="3"/>
  <c r="D11" i="3"/>
  <c r="D9" i="3"/>
  <c r="D7" i="3"/>
  <c r="D42" i="3" l="1"/>
  <c r="D51" i="3"/>
  <c r="D7" i="2"/>
  <c r="F97" i="2"/>
  <c r="H87" i="2"/>
  <c r="D82" i="2"/>
  <c r="D80" i="2"/>
  <c r="D78" i="2"/>
  <c r="E74" i="2"/>
  <c r="D68" i="2"/>
  <c r="D50" i="2"/>
  <c r="D48" i="2"/>
  <c r="D46" i="2"/>
  <c r="D41" i="2"/>
  <c r="D39" i="2"/>
  <c r="D37" i="2"/>
  <c r="D35" i="2"/>
  <c r="D33" i="2"/>
  <c r="D31" i="2"/>
  <c r="D29" i="2"/>
  <c r="D27" i="2"/>
  <c r="D25" i="2"/>
  <c r="D23" i="2"/>
  <c r="D21" i="2"/>
  <c r="D19" i="2"/>
  <c r="D17" i="2"/>
  <c r="D15" i="2"/>
  <c r="O14" i="2"/>
  <c r="D13" i="2"/>
  <c r="D11" i="2"/>
  <c r="D9" i="2"/>
  <c r="D51" i="2" l="1"/>
  <c r="D42" i="2"/>
  <c r="D68" i="1"/>
  <c r="F97" i="1" l="1"/>
  <c r="H87" i="1" l="1"/>
  <c r="D82" i="1" l="1"/>
  <c r="D80" i="1"/>
  <c r="D78" i="1"/>
  <c r="O14" i="1"/>
  <c r="E74" i="1"/>
  <c r="D41" i="1" l="1"/>
  <c r="D39" i="1"/>
  <c r="D37" i="1"/>
  <c r="D35" i="1"/>
  <c r="D33" i="1"/>
  <c r="D31" i="1"/>
  <c r="D29" i="1"/>
  <c r="D27" i="1"/>
  <c r="D25" i="1"/>
  <c r="D23" i="1"/>
  <c r="D21" i="1"/>
  <c r="D19" i="1"/>
  <c r="D17" i="1"/>
  <c r="D15" i="1"/>
  <c r="D13" i="1"/>
  <c r="D11" i="1"/>
  <c r="D9" i="1"/>
  <c r="D7" i="1"/>
  <c r="D42" i="1" l="1"/>
  <c r="D50" i="1"/>
  <c r="D48" i="1"/>
  <c r="D46" i="1"/>
  <c r="D51" i="1" l="1"/>
</calcChain>
</file>

<file path=xl/sharedStrings.xml><?xml version="1.0" encoding="utf-8"?>
<sst xmlns="http://schemas.openxmlformats.org/spreadsheetml/2006/main" count="1626" uniqueCount="144">
  <si>
    <t>BUILDING</t>
  </si>
  <si>
    <t>CCA MEADOWS BLDG</t>
  </si>
  <si>
    <t>WATER</t>
  </si>
  <si>
    <t>ELECTRIC</t>
  </si>
  <si>
    <t>UTILITIES</t>
  </si>
  <si>
    <t>COMPANY</t>
  </si>
  <si>
    <t>LA GRANGE UTILILITIES</t>
  </si>
  <si>
    <t>SEWER</t>
  </si>
  <si>
    <t xml:space="preserve"> </t>
  </si>
  <si>
    <t>GARBAGE</t>
  </si>
  <si>
    <t>SECURITY</t>
  </si>
  <si>
    <t>LITE</t>
  </si>
  <si>
    <t>COST</t>
  </si>
  <si>
    <t>SERVICE</t>
  </si>
  <si>
    <t>DATES</t>
  </si>
  <si>
    <t>12/9/11-1-11/12</t>
  </si>
  <si>
    <t>12/14/11 - 1/13/12</t>
  </si>
  <si>
    <t>CITY OF SCHULENBURG</t>
  </si>
  <si>
    <t>N.PATROL</t>
  </si>
  <si>
    <t>PCRF</t>
  </si>
  <si>
    <t>TOTAL:</t>
  </si>
  <si>
    <t>FIRE</t>
  </si>
  <si>
    <t>FAY. CO. WAREHOUSE</t>
  </si>
  <si>
    <t>FAY.  CO. EMS</t>
  </si>
  <si>
    <t>FAY. CO. OFFICE BLDG.</t>
  </si>
  <si>
    <t>PROTECT</t>
  </si>
  <si>
    <t>FAYETTE COUNTY, TEXAS UTILITIES -  PAID FEBRUARY, 2012</t>
  </si>
  <si>
    <t>FAY. CO. PRECT. 1</t>
  </si>
  <si>
    <t>JUSTICE CTR. SPRINKLER</t>
  </si>
  <si>
    <t>JUSTICE CENTER</t>
  </si>
  <si>
    <t>FLAT</t>
  </si>
  <si>
    <t>EMS BLDG.</t>
  </si>
  <si>
    <t>FAY. CO. AUDITOR</t>
  </si>
  <si>
    <t>FAY. CO. CSCD</t>
  </si>
  <si>
    <t>FAY. CO. JUV. PROB.</t>
  </si>
  <si>
    <t>FOUNDERS PARK</t>
  </si>
  <si>
    <t>FAY. CO. COURTHOUSE</t>
  </si>
  <si>
    <t>FAYETTE CO. CLERK</t>
  </si>
  <si>
    <t>AIRPORT</t>
  </si>
  <si>
    <t>RECYCLING</t>
  </si>
  <si>
    <t>FAY. CO. AG. BLDG.</t>
  </si>
  <si>
    <t>GRAND TOTAL:</t>
  </si>
  <si>
    <t>RECYCLING CENTER</t>
  </si>
  <si>
    <t>AIRPORT BLDG.</t>
  </si>
  <si>
    <t>AIRPORT HANGERS</t>
  </si>
  <si>
    <t>AGRICULTURE BLDG.</t>
  </si>
  <si>
    <t>AG BLDG. STREET LTS.</t>
  </si>
  <si>
    <t>MULDOON COURTHOUSE</t>
  </si>
  <si>
    <t>12/23/11 - 1/23/12</t>
  </si>
  <si>
    <t>FAYETTE ELECTRIC COOP</t>
  </si>
  <si>
    <t>12/2/11 - 01/3/12</t>
  </si>
  <si>
    <t>FAYETTE WATER SUPPLY</t>
  </si>
  <si>
    <t>12/2/11 - 01/5/12</t>
  </si>
  <si>
    <t>12/2/11 - 01/4/12</t>
  </si>
  <si>
    <t>FAY. CO. EMS</t>
  </si>
  <si>
    <t>12/15/11 - 2/01/12</t>
  </si>
  <si>
    <t>CITY OF FLATONIA</t>
  </si>
  <si>
    <t>FAY. CO. RECYCLING</t>
  </si>
  <si>
    <t>BLUEBONNET ELECTRIC</t>
  </si>
  <si>
    <t>12/30/11 - 2/01/12</t>
  </si>
  <si>
    <t>WEST POINT SEWAGE</t>
  </si>
  <si>
    <t>CENTERPOINT ENERGY</t>
  </si>
  <si>
    <t>12/30/2011-2/1/12</t>
  </si>
  <si>
    <t>CSCD BUILDING</t>
  </si>
  <si>
    <t>JUV. PROBATION BLDG.</t>
  </si>
  <si>
    <t>GAS</t>
  </si>
  <si>
    <t>CONSUMPTION</t>
  </si>
  <si>
    <t xml:space="preserve">  </t>
  </si>
  <si>
    <t>2/01/12-2/29/12</t>
  </si>
  <si>
    <t>1/13/12-2/12/12</t>
  </si>
  <si>
    <t>1/23/12-2/22/12</t>
  </si>
  <si>
    <t>1/11/12-2/8/12</t>
  </si>
  <si>
    <t>EMS -MOBILE HOME</t>
  </si>
  <si>
    <t>1/13/12-2/15/12</t>
  </si>
  <si>
    <t>1/3/12-2/2/12</t>
  </si>
  <si>
    <t>FAYETTE COUNTY, TEXAS UTILITIES -  PAID MARCH, 2012</t>
  </si>
  <si>
    <t>1/6/2011-2/3/12</t>
  </si>
  <si>
    <t>2/4/12-3/6/12</t>
  </si>
  <si>
    <t>2/2/12-3/1/12</t>
  </si>
  <si>
    <t>FAYETTE COUNTY, TEXAS UTILITIES -  PAID APRIL, 2012</t>
  </si>
  <si>
    <t>02/15/12-03/15/12</t>
  </si>
  <si>
    <t>02/12/12-03/13/12</t>
  </si>
  <si>
    <t>2/22/12-03/23/12</t>
  </si>
  <si>
    <t>2/8/12-03/09/12</t>
  </si>
  <si>
    <t>2/2/12-3/5/12</t>
  </si>
  <si>
    <t>2/29/12-3/30/12</t>
  </si>
  <si>
    <t>3/01/12-3/30/12</t>
  </si>
  <si>
    <t>3/1/12-3/30/12</t>
  </si>
  <si>
    <t>FAYETTE COUNTY, TEXAS UTILITIES -  PAID MAY, 2012</t>
  </si>
  <si>
    <t>3/9/12-4/13/12</t>
  </si>
  <si>
    <t>3/13/12-4/12/12</t>
  </si>
  <si>
    <t>3/23/12-4/23/12</t>
  </si>
  <si>
    <t>3/5/12-4/2/12</t>
  </si>
  <si>
    <t>3/15/12-4/16/12</t>
  </si>
  <si>
    <t>3/30/12-4/30/12</t>
  </si>
  <si>
    <t>3/30/12-5-2/12</t>
  </si>
  <si>
    <t>3/30/12-5/2/12</t>
  </si>
  <si>
    <t>3/30/12-5/4/12</t>
  </si>
  <si>
    <t>4/4/12-5/4/12</t>
  </si>
  <si>
    <t>11/15/12-12/14/12</t>
  </si>
  <si>
    <t>11/15/12-12/15/12</t>
  </si>
  <si>
    <t>11/21/12-12/21/12</t>
  </si>
  <si>
    <t>FAYETTE COUNTY, TEXAS UTILITIES -  PAID JANUARY, 2013</t>
  </si>
  <si>
    <t>11/9/12-12/09/12</t>
  </si>
  <si>
    <t>11/16/12-12/14/12</t>
  </si>
  <si>
    <t>11/28/12-12/31/12</t>
  </si>
  <si>
    <t>11/7/12-12/11/12</t>
  </si>
  <si>
    <t>FAYETTE COUNTY, TEXAS UTILITIES -  PAID FEBRUARY, 2013</t>
  </si>
  <si>
    <t>12/14/12-1/15/12</t>
  </si>
  <si>
    <t>12/15/12-1/15/13</t>
  </si>
  <si>
    <t>12/24/12-1/21/13</t>
  </si>
  <si>
    <t>12/14/12-1/22/13</t>
  </si>
  <si>
    <t>12/9/13-1/11/13</t>
  </si>
  <si>
    <t>12/31/12-1/30/13</t>
  </si>
  <si>
    <t>12/28-01/28/12</t>
  </si>
  <si>
    <t>11/28/12-12/28/12</t>
  </si>
  <si>
    <t>FAYETTE COUNTY, TEXAS UTILITIES -  PAID MARCH, 2013</t>
  </si>
  <si>
    <t>01/30/13-02/27/13</t>
  </si>
  <si>
    <t>01/15/13-02/15/13</t>
  </si>
  <si>
    <t>1/15/13-2/15/13</t>
  </si>
  <si>
    <t>1/21/13-2/21/13</t>
  </si>
  <si>
    <t>1/23/13-2/15/13</t>
  </si>
  <si>
    <t>1/11/13-2/11/13</t>
  </si>
  <si>
    <t>1/28/13-2/26/13</t>
  </si>
  <si>
    <t>FAY. CO. EMS-SCH.</t>
  </si>
  <si>
    <t xml:space="preserve"> -   </t>
  </si>
  <si>
    <t>CONSUMP.</t>
  </si>
  <si>
    <t>FAY. CO. OLD JAIL</t>
  </si>
  <si>
    <t>.</t>
  </si>
  <si>
    <t>`</t>
  </si>
  <si>
    <t>NEW EMS BUILDING</t>
  </si>
  <si>
    <t xml:space="preserve"> x</t>
  </si>
  <si>
    <t>FAY. CO. BLDG.</t>
  </si>
  <si>
    <t>11/17/20-12/16/20</t>
  </si>
  <si>
    <t>12/15/20-01/15/21</t>
  </si>
  <si>
    <t>12/18/20-01/20/21</t>
  </si>
  <si>
    <t>12/17/20-01/19/21</t>
  </si>
  <si>
    <t>12/23/20-01/23/21</t>
  </si>
  <si>
    <t>12/16/20-01/15/21</t>
  </si>
  <si>
    <t>FAYETTE COUNTY, TEXAS UTILITIES -  PAID FEBRUARY, 2021</t>
  </si>
  <si>
    <t>12/30/20-01/29/21</t>
  </si>
  <si>
    <t>12/28/20-01/29/21</t>
  </si>
  <si>
    <t>FAY. CO. EMS BLDG - LG</t>
  </si>
  <si>
    <t>12/31/20-02/04/21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</si>
</sst>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9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u/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u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u val="singleAccounting"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u/>
      <sz val="9"/>
      <name val="Calibri"/>
      <family val="2"/>
      <scheme val="minor"/>
    </font>
    <font>
      <u/>
      <sz val="9"/>
      <name val="Calibri"/>
      <family val="2"/>
      <scheme val="minor"/>
    </font>
    <font>
      <b/>
      <sz val="9"/>
      <name val="Calibri"/>
      <family val="2"/>
      <scheme val="minor"/>
    </font>
    <font>
      <sz val="11"/>
      <name val="Calibri"/>
      <family val="2"/>
      <scheme val="minor"/>
    </font>
    <font>
      <b/>
      <i/>
      <u/>
      <sz val="9"/>
      <name val="Calibri"/>
      <family val="2"/>
      <scheme val="minor"/>
    </font>
    <font>
      <sz val="8"/>
      <name val="Calibri"/>
      <family val="2"/>
      <scheme val="minor"/>
    </font>
    <font>
      <b/>
      <i/>
      <sz val="9"/>
      <name val="Calibri"/>
      <family val="2"/>
      <scheme val="minor"/>
    </font>
    <font>
      <b/>
      <i/>
      <u val="singleAccounting"/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12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Continuous"/>
    </xf>
    <xf numFmtId="0" fontId="1" fillId="0" borderId="0" xfId="0" applyFont="1" applyAlignment="1">
      <alignment horizontal="centerContinuous"/>
    </xf>
    <xf numFmtId="0" fontId="3" fillId="0" borderId="2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0" fontId="3" fillId="0" borderId="3" xfId="0" applyFont="1" applyBorder="1"/>
    <xf numFmtId="0" fontId="3" fillId="0" borderId="7" xfId="0" applyFont="1" applyBorder="1" applyAlignment="1"/>
    <xf numFmtId="0" fontId="3" fillId="0" borderId="3" xfId="0" applyFont="1" applyBorder="1" applyAlignment="1"/>
    <xf numFmtId="0" fontId="3" fillId="0" borderId="5" xfId="0" applyFont="1" applyBorder="1"/>
    <xf numFmtId="0" fontId="3" fillId="0" borderId="6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8" xfId="0" applyFont="1" applyBorder="1" applyAlignment="1"/>
    <xf numFmtId="0" fontId="3" fillId="0" borderId="1" xfId="0" applyFont="1" applyBorder="1" applyAlignment="1"/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0" xfId="0" applyFont="1" applyAlignment="1">
      <alignment horizontal="right"/>
    </xf>
    <xf numFmtId="0" fontId="5" fillId="0" borderId="0" xfId="0" applyFont="1"/>
    <xf numFmtId="2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2" fontId="5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center"/>
    </xf>
    <xf numFmtId="43" fontId="1" fillId="0" borderId="0" xfId="0" applyNumberFormat="1" applyFont="1" applyAlignment="1">
      <alignment horizontal="center"/>
    </xf>
    <xf numFmtId="43" fontId="1" fillId="0" borderId="0" xfId="0" applyNumberFormat="1" applyFont="1"/>
    <xf numFmtId="2" fontId="6" fillId="0" borderId="0" xfId="0" applyNumberFormat="1" applyFont="1" applyAlignment="1">
      <alignment horizontal="center"/>
    </xf>
    <xf numFmtId="4" fontId="1" fillId="0" borderId="0" xfId="0" applyNumberFormat="1" applyFont="1" applyAlignment="1">
      <alignment horizontal="center"/>
    </xf>
    <xf numFmtId="0" fontId="5" fillId="0" borderId="0" xfId="0" applyFont="1" applyAlignment="1">
      <alignment horizontal="right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0" borderId="0" xfId="0" applyFont="1" applyAlignment="1"/>
    <xf numFmtId="0" fontId="8" fillId="0" borderId="0" xfId="0" applyFont="1"/>
    <xf numFmtId="2" fontId="2" fillId="0" borderId="0" xfId="0" applyNumberFormat="1" applyFont="1" applyAlignment="1">
      <alignment horizontal="center"/>
    </xf>
    <xf numFmtId="2" fontId="2" fillId="0" borderId="0" xfId="0" applyNumberFormat="1" applyFont="1" applyAlignment="1"/>
    <xf numFmtId="0" fontId="2" fillId="0" borderId="0" xfId="0" applyFont="1" applyAlignment="1">
      <alignment horizontal="center"/>
    </xf>
    <xf numFmtId="43" fontId="5" fillId="0" borderId="0" xfId="1" applyFont="1" applyAlignment="1">
      <alignment horizontal="center"/>
    </xf>
    <xf numFmtId="0" fontId="1" fillId="0" borderId="0" xfId="0" applyFont="1" applyBorder="1"/>
    <xf numFmtId="0" fontId="5" fillId="0" borderId="0" xfId="0" applyFont="1" applyBorder="1"/>
    <xf numFmtId="2" fontId="5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6" fillId="0" borderId="0" xfId="0" applyFont="1" applyAlignment="1">
      <alignment horizontal="right"/>
    </xf>
    <xf numFmtId="43" fontId="4" fillId="0" borderId="0" xfId="1" applyFont="1" applyAlignment="1"/>
    <xf numFmtId="2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3" fontId="1" fillId="0" borderId="0" xfId="1" applyFont="1" applyAlignment="1">
      <alignment horizontal="center"/>
    </xf>
    <xf numFmtId="43" fontId="9" fillId="0" borderId="0" xfId="1" applyFont="1" applyAlignment="1">
      <alignment horizontal="center"/>
    </xf>
    <xf numFmtId="14" fontId="1" fillId="0" borderId="0" xfId="0" applyNumberFormat="1" applyFont="1"/>
    <xf numFmtId="0" fontId="1" fillId="0" borderId="0" xfId="0" applyFont="1" applyFill="1"/>
    <xf numFmtId="0" fontId="8" fillId="0" borderId="0" xfId="0" applyFont="1" applyFill="1"/>
    <xf numFmtId="0" fontId="1" fillId="0" borderId="0" xfId="0" applyFont="1" applyFill="1" applyAlignment="1">
      <alignment horizontal="center"/>
    </xf>
    <xf numFmtId="2" fontId="1" fillId="0" borderId="0" xfId="0" applyNumberFormat="1" applyFont="1" applyFill="1" applyAlignment="1">
      <alignment horizontal="center"/>
    </xf>
    <xf numFmtId="43" fontId="1" fillId="0" borderId="0" xfId="0" applyNumberFormat="1" applyFont="1" applyFill="1" applyAlignment="1">
      <alignment horizontal="center"/>
    </xf>
    <xf numFmtId="0" fontId="5" fillId="0" borderId="0" xfId="0" applyFont="1" applyFill="1"/>
    <xf numFmtId="2" fontId="5" fillId="0" borderId="0" xfId="0" applyNumberFormat="1" applyFont="1" applyFill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1" fillId="0" borderId="0" xfId="0" applyFont="1" applyFill="1" applyAlignment="1"/>
    <xf numFmtId="2" fontId="1" fillId="0" borderId="0" xfId="0" applyNumberFormat="1" applyFont="1" applyFill="1" applyAlignment="1"/>
    <xf numFmtId="0" fontId="6" fillId="0" borderId="0" xfId="0" applyFont="1" applyFill="1" applyAlignment="1">
      <alignment horizontal="right"/>
    </xf>
    <xf numFmtId="2" fontId="2" fillId="0" borderId="0" xfId="0" applyNumberFormat="1" applyFont="1" applyFill="1" applyAlignment="1"/>
    <xf numFmtId="43" fontId="1" fillId="0" borderId="0" xfId="1" applyFont="1" applyFill="1" applyAlignment="1"/>
    <xf numFmtId="39" fontId="1" fillId="0" borderId="0" xfId="1" applyNumberFormat="1" applyFont="1" applyAlignment="1">
      <alignment horizontal="center"/>
    </xf>
    <xf numFmtId="0" fontId="12" fillId="0" borderId="1" xfId="0" applyFont="1" applyFill="1" applyBorder="1"/>
    <xf numFmtId="0" fontId="11" fillId="0" borderId="0" xfId="0" applyFont="1" applyFill="1" applyAlignment="1">
      <alignment horizontal="centerContinuous"/>
    </xf>
    <xf numFmtId="0" fontId="10" fillId="0" borderId="0" xfId="0" applyFont="1" applyFill="1" applyAlignment="1">
      <alignment horizontal="centerContinuous"/>
    </xf>
    <xf numFmtId="0" fontId="10" fillId="0" borderId="0" xfId="0" applyFont="1" applyFill="1"/>
    <xf numFmtId="0" fontId="12" fillId="0" borderId="2" xfId="0" applyFont="1" applyFill="1" applyBorder="1" applyAlignment="1">
      <alignment horizontal="centerContinuous"/>
    </xf>
    <xf numFmtId="0" fontId="12" fillId="0" borderId="4" xfId="0" applyFont="1" applyFill="1" applyBorder="1" applyAlignment="1">
      <alignment horizontal="centerContinuous"/>
    </xf>
    <xf numFmtId="0" fontId="12" fillId="0" borderId="3" xfId="0" applyFont="1" applyFill="1" applyBorder="1" applyAlignment="1">
      <alignment horizontal="centerContinuous"/>
    </xf>
    <xf numFmtId="0" fontId="12" fillId="0" borderId="3" xfId="0" applyFont="1" applyFill="1" applyBorder="1"/>
    <xf numFmtId="0" fontId="12" fillId="0" borderId="7" xfId="0" applyFont="1" applyFill="1" applyBorder="1" applyAlignment="1"/>
    <xf numFmtId="0" fontId="12" fillId="0" borderId="3" xfId="0" applyFont="1" applyFill="1" applyBorder="1" applyAlignment="1"/>
    <xf numFmtId="0" fontId="12" fillId="0" borderId="5" xfId="0" applyFont="1" applyFill="1" applyBorder="1"/>
    <xf numFmtId="0" fontId="12" fillId="0" borderId="6" xfId="0" applyFont="1" applyFill="1" applyBorder="1"/>
    <xf numFmtId="0" fontId="12" fillId="0" borderId="1" xfId="0" applyFont="1" applyFill="1" applyBorder="1" applyAlignment="1">
      <alignment horizontal="center"/>
    </xf>
    <xf numFmtId="0" fontId="12" fillId="0" borderId="8" xfId="0" applyFont="1" applyFill="1" applyBorder="1" applyAlignment="1"/>
    <xf numFmtId="0" fontId="12" fillId="0" borderId="1" xfId="0" applyFont="1" applyFill="1" applyBorder="1" applyAlignment="1"/>
    <xf numFmtId="0" fontId="10" fillId="0" borderId="0" xfId="0" applyFont="1" applyFill="1" applyAlignment="1">
      <alignment horizontal="center"/>
    </xf>
    <xf numFmtId="2" fontId="10" fillId="0" borderId="0" xfId="0" applyNumberFormat="1" applyFont="1" applyFill="1" applyAlignment="1">
      <alignment horizontal="center"/>
    </xf>
    <xf numFmtId="43" fontId="10" fillId="0" borderId="0" xfId="0" applyNumberFormat="1" applyFont="1" applyFill="1" applyAlignment="1">
      <alignment horizontal="center"/>
    </xf>
    <xf numFmtId="43" fontId="10" fillId="0" borderId="0" xfId="1" applyFont="1" applyFill="1" applyAlignment="1">
      <alignment horizontal="center"/>
    </xf>
    <xf numFmtId="0" fontId="10" fillId="0" borderId="0" xfId="0" applyFont="1" applyFill="1" applyAlignment="1">
      <alignment horizontal="right"/>
    </xf>
    <xf numFmtId="43" fontId="10" fillId="0" borderId="0" xfId="0" applyNumberFormat="1" applyFont="1" applyFill="1"/>
    <xf numFmtId="0" fontId="14" fillId="0" borderId="0" xfId="0" applyFont="1" applyFill="1"/>
    <xf numFmtId="0" fontId="10" fillId="0" borderId="0" xfId="0" applyNumberFormat="1" applyFont="1" applyFill="1" applyAlignment="1">
      <alignment horizontal="center"/>
    </xf>
    <xf numFmtId="0" fontId="15" fillId="0" borderId="0" xfId="0" applyFont="1" applyFill="1"/>
    <xf numFmtId="43" fontId="15" fillId="0" borderId="0" xfId="1" applyFont="1" applyFill="1" applyAlignment="1">
      <alignment horizontal="center"/>
    </xf>
    <xf numFmtId="0" fontId="10" fillId="0" borderId="0" xfId="0" applyFont="1" applyFill="1" applyBorder="1"/>
    <xf numFmtId="0" fontId="15" fillId="0" borderId="0" xfId="0" applyFont="1" applyFill="1" applyBorder="1"/>
    <xf numFmtId="2" fontId="15" fillId="0" borderId="0" xfId="0" applyNumberFormat="1" applyFont="1" applyFill="1" applyBorder="1" applyAlignment="1">
      <alignment horizontal="center"/>
    </xf>
    <xf numFmtId="2" fontId="10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2" fontId="15" fillId="0" borderId="0" xfId="0" applyNumberFormat="1" applyFont="1" applyFill="1" applyAlignment="1">
      <alignment horizontal="center"/>
    </xf>
    <xf numFmtId="2" fontId="13" fillId="0" borderId="0" xfId="0" applyNumberFormat="1" applyFont="1" applyFill="1" applyAlignment="1">
      <alignment horizontal="center"/>
    </xf>
    <xf numFmtId="2" fontId="17" fillId="0" borderId="1" xfId="0" applyNumberFormat="1" applyFont="1" applyFill="1" applyBorder="1" applyAlignment="1">
      <alignment horizontal="center"/>
    </xf>
    <xf numFmtId="2" fontId="10" fillId="0" borderId="0" xfId="0" applyNumberFormat="1" applyFont="1" applyFill="1"/>
    <xf numFmtId="2" fontId="17" fillId="0" borderId="0" xfId="0" applyNumberFormat="1" applyFont="1" applyFill="1" applyAlignment="1">
      <alignment horizontal="center"/>
    </xf>
    <xf numFmtId="2" fontId="10" fillId="0" borderId="0" xfId="0" applyNumberFormat="1" applyFont="1" applyFill="1" applyAlignment="1">
      <alignment horizontal="right"/>
    </xf>
    <xf numFmtId="43" fontId="10" fillId="0" borderId="0" xfId="0" applyNumberFormat="1" applyFont="1" applyFill="1" applyAlignment="1">
      <alignment horizontal="right"/>
    </xf>
    <xf numFmtId="43" fontId="18" fillId="0" borderId="0" xfId="1" applyFont="1" applyFill="1" applyAlignment="1">
      <alignment horizontal="center"/>
    </xf>
    <xf numFmtId="0" fontId="12" fillId="0" borderId="7" xfId="0" applyFont="1" applyFill="1" applyBorder="1" applyAlignment="1">
      <alignment horizontal="center"/>
    </xf>
    <xf numFmtId="2" fontId="12" fillId="0" borderId="7" xfId="0" applyNumberFormat="1" applyFont="1" applyFill="1" applyBorder="1" applyAlignment="1">
      <alignment horizontal="center"/>
    </xf>
    <xf numFmtId="0" fontId="12" fillId="0" borderId="8" xfId="0" applyFont="1" applyFill="1" applyBorder="1" applyAlignment="1">
      <alignment horizontal="center"/>
    </xf>
    <xf numFmtId="2" fontId="12" fillId="0" borderId="8" xfId="0" applyNumberFormat="1" applyFont="1" applyFill="1" applyBorder="1" applyAlignment="1">
      <alignment horizontal="center"/>
    </xf>
    <xf numFmtId="0" fontId="17" fillId="0" borderId="0" xfId="0" applyFont="1" applyFill="1" applyAlignment="1">
      <alignment horizontal="right"/>
    </xf>
    <xf numFmtId="43" fontId="13" fillId="0" borderId="0" xfId="1" applyFont="1" applyFill="1" applyBorder="1" applyAlignment="1"/>
    <xf numFmtId="39" fontId="10" fillId="0" borderId="0" xfId="1" applyNumberFormat="1" applyFont="1" applyFill="1" applyAlignment="1">
      <alignment horizontal="center"/>
    </xf>
    <xf numFmtId="2" fontId="10" fillId="0" borderId="0" xfId="0" applyNumberFormat="1" applyFont="1" applyFill="1" applyBorder="1" applyAlignment="1">
      <alignment horizontal="right"/>
    </xf>
    <xf numFmtId="2" fontId="10" fillId="0" borderId="0" xfId="0" applyNumberFormat="1" applyFont="1" applyFill="1" applyAlignment="1"/>
    <xf numFmtId="2" fontId="10" fillId="0" borderId="1" xfId="0" applyNumberFormat="1" applyFont="1" applyFill="1" applyBorder="1" applyAlignment="1"/>
    <xf numFmtId="0" fontId="15" fillId="0" borderId="0" xfId="0" applyFont="1" applyFill="1" applyAlignment="1">
      <alignment horizontal="right"/>
    </xf>
    <xf numFmtId="2" fontId="13" fillId="0" borderId="0" xfId="0" applyNumberFormat="1" applyFont="1" applyFill="1" applyBorder="1" applyAlignment="1"/>
    <xf numFmtId="0" fontId="10" fillId="2" borderId="0" xfId="0" applyFont="1" applyFill="1"/>
    <xf numFmtId="14" fontId="10" fillId="2" borderId="0" xfId="0" applyNumberFormat="1" applyFont="1" applyFill="1"/>
    <xf numFmtId="0" fontId="10" fillId="2" borderId="0" xfId="0" applyFont="1" applyFill="1" applyAlignment="1">
      <alignment horizontal="right"/>
    </xf>
    <xf numFmtId="2" fontId="11" fillId="2" borderId="0" xfId="0" applyNumberFormat="1" applyFont="1" applyFill="1" applyAlignment="1">
      <alignment horizontal="right"/>
    </xf>
    <xf numFmtId="2" fontId="13" fillId="2" borderId="0" xfId="0" applyNumberFormat="1" applyFont="1" applyFill="1" applyAlignment="1">
      <alignment horizontal="right"/>
    </xf>
    <xf numFmtId="43" fontId="13" fillId="2" borderId="0" xfId="1" applyFont="1" applyFill="1" applyAlignment="1">
      <alignment horizontal="right"/>
    </xf>
    <xf numFmtId="0" fontId="16" fillId="2" borderId="0" xfId="0" applyFont="1" applyFill="1"/>
    <xf numFmtId="43" fontId="13" fillId="2" borderId="0" xfId="1" applyFont="1" applyFill="1" applyAlignment="1"/>
    <xf numFmtId="0" fontId="10" fillId="2" borderId="0" xfId="0" applyFont="1" applyFill="1" applyAlignment="1">
      <alignment horizontal="center"/>
    </xf>
    <xf numFmtId="2" fontId="10" fillId="2" borderId="0" xfId="1" applyNumberFormat="1" applyFont="1" applyFill="1" applyAlignment="1">
      <alignment horizontal="right"/>
    </xf>
    <xf numFmtId="43" fontId="10" fillId="2" borderId="0" xfId="1" applyFont="1" applyFill="1" applyAlignment="1">
      <alignment horizontal="right"/>
    </xf>
    <xf numFmtId="0" fontId="10" fillId="2" borderId="0" xfId="0" applyFont="1" applyFill="1" applyBorder="1" applyAlignment="1">
      <alignment horizontal="center"/>
    </xf>
    <xf numFmtId="2" fontId="10" fillId="2" borderId="0" xfId="0" applyNumberFormat="1" applyFont="1" applyFill="1" applyBorder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zoomScaleNormal="100" workbookViewId="0">
      <pane ySplit="4" topLeftCell="A29" activePane="bottomLeft" state="frozen"/>
      <selection pane="bottomLeft" activeCell="A95" sqref="A95:F95"/>
    </sheetView>
  </sheetViews>
  <sheetFormatPr defaultColWidth="9.33203125" defaultRowHeight="12" x14ac:dyDescent="0.25"/>
  <cols>
    <col min="1" max="1" width="7" style="1" customWidth="1"/>
    <col min="2" max="2" width="11.33203125" style="1" customWidth="1"/>
    <col min="3" max="3" width="14.44140625" style="1" customWidth="1"/>
    <col min="4" max="4" width="19.33203125" style="1" customWidth="1"/>
    <col min="5" max="5" width="12" style="1" customWidth="1"/>
    <col min="6" max="6" width="6.5546875" style="1" customWidth="1"/>
    <col min="7" max="7" width="12.33203125" style="1" customWidth="1"/>
    <col min="8" max="8" width="6.6640625" style="1" customWidth="1"/>
    <col min="9" max="10" width="6.33203125" style="1" customWidth="1"/>
    <col min="11" max="11" width="7.6640625" style="1" customWidth="1"/>
    <col min="12" max="12" width="7.33203125" style="1" customWidth="1"/>
    <col min="13" max="13" width="7.5546875" style="1" customWidth="1"/>
    <col min="14" max="14" width="8.5546875" style="1" customWidth="1"/>
    <col min="15" max="15" width="0.33203125" style="1" hidden="1" customWidth="1"/>
    <col min="16" max="16384" width="9.33203125" style="1"/>
  </cols>
  <sheetData>
    <row r="1" spans="1:15" x14ac:dyDescent="0.2">
      <c r="A1" s="2" t="s">
        <v>26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5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1" t="s">
        <v>15</v>
      </c>
      <c r="D6" s="1" t="s">
        <v>6</v>
      </c>
      <c r="E6" s="16">
        <v>4</v>
      </c>
      <c r="F6" s="16">
        <v>93.69</v>
      </c>
      <c r="G6" s="16">
        <v>9729</v>
      </c>
      <c r="H6" s="16">
        <v>980.15</v>
      </c>
      <c r="I6" s="24">
        <v>0</v>
      </c>
      <c r="J6" s="16">
        <v>12.35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20">
        <f>SUM(F6,H6,J6,K6,M6,N6)</f>
        <v>1273.7699999999998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1" t="s">
        <v>15</v>
      </c>
      <c r="D8" s="1" t="s">
        <v>6</v>
      </c>
      <c r="E8" s="16">
        <v>1</v>
      </c>
      <c r="F8" s="16">
        <v>20.059999999999999</v>
      </c>
      <c r="G8" s="16">
        <v>209</v>
      </c>
      <c r="H8" s="16">
        <v>32.99</v>
      </c>
      <c r="I8" s="24">
        <v>0</v>
      </c>
      <c r="J8" s="16">
        <v>10.66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20">
        <f>SUM(F8,H8,J8,K8,M8,N8)</f>
        <v>100.88</v>
      </c>
      <c r="F9" s="16"/>
      <c r="G9" s="16"/>
      <c r="H9" s="1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1" t="s">
        <v>15</v>
      </c>
      <c r="D10" s="1" t="s">
        <v>6</v>
      </c>
      <c r="E10" s="24">
        <v>0</v>
      </c>
      <c r="F10" s="24">
        <v>0</v>
      </c>
      <c r="G10" s="16">
        <v>23</v>
      </c>
      <c r="H10" s="16">
        <v>9.42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20">
        <f>SUM(F10,H10,J10,K10,M10,N10)</f>
        <v>9.42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1" t="s">
        <v>15</v>
      </c>
      <c r="D12" s="1" t="s">
        <v>6</v>
      </c>
      <c r="E12" s="24">
        <v>0</v>
      </c>
      <c r="F12" s="24">
        <v>0</v>
      </c>
      <c r="G12" s="16">
        <v>1697</v>
      </c>
      <c r="H12" s="16">
        <v>163.26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20">
        <f>SUM(F12,H12,J12,K12,M12,N12)</f>
        <v>163.26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1" t="s">
        <v>15</v>
      </c>
      <c r="D14" s="1" t="s">
        <v>6</v>
      </c>
      <c r="E14" s="16" t="s">
        <v>30</v>
      </c>
      <c r="F14" s="16">
        <v>20.062999999999999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>
        <v>0</v>
      </c>
      <c r="O14" s="25">
        <f>SUM(G14:K14)</f>
        <v>0</v>
      </c>
    </row>
    <row r="15" spans="1:15" x14ac:dyDescent="0.2">
      <c r="C15" s="18" t="s">
        <v>20</v>
      </c>
      <c r="D15" s="20">
        <f>SUM(F14,H14,J14,K14,M14,N14)</f>
        <v>20.062999999999999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1" t="s">
        <v>15</v>
      </c>
      <c r="D16" s="1" t="s">
        <v>6</v>
      </c>
      <c r="E16" s="16">
        <v>65</v>
      </c>
      <c r="F16" s="16">
        <v>254.31</v>
      </c>
      <c r="G16" s="16">
        <v>37756</v>
      </c>
      <c r="H16" s="16">
        <v>2840.84</v>
      </c>
      <c r="I16" s="24">
        <v>0</v>
      </c>
      <c r="J16" s="16">
        <v>115.44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20</v>
      </c>
      <c r="D17" s="20">
        <f>SUM(F16,H16,J16,K16,M16,N16)</f>
        <v>3515.37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1" t="s">
        <v>15</v>
      </c>
      <c r="D18" s="1" t="s">
        <v>6</v>
      </c>
      <c r="E18" s="16" t="s">
        <v>30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20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31</v>
      </c>
      <c r="C20" s="1" t="s">
        <v>15</v>
      </c>
      <c r="D20" s="1" t="s">
        <v>6</v>
      </c>
      <c r="E20" s="16">
        <v>5</v>
      </c>
      <c r="F20" s="16">
        <v>25.13</v>
      </c>
      <c r="G20" s="16">
        <v>1428</v>
      </c>
      <c r="H20" s="16">
        <v>141.26</v>
      </c>
      <c r="I20" s="24">
        <v>0</v>
      </c>
      <c r="J20" s="16">
        <v>14.04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20">
        <f>SUM(F20,H20,J20,K20,M20,N20)</f>
        <v>223.78999999999996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1" t="s">
        <v>15</v>
      </c>
      <c r="D22" s="1" t="s">
        <v>6</v>
      </c>
      <c r="E22" s="16">
        <v>1</v>
      </c>
      <c r="F22" s="16">
        <v>20.059999999999999</v>
      </c>
      <c r="G22" s="16">
        <v>3216</v>
      </c>
      <c r="H22" s="16">
        <v>287.45</v>
      </c>
      <c r="I22" s="24">
        <v>0</v>
      </c>
      <c r="J22" s="16">
        <v>10.66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20">
        <f>SUM(F22,H22,J22,K22,M22,N22)</f>
        <v>361.53000000000003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1" t="s">
        <v>15</v>
      </c>
      <c r="D24" s="1" t="s">
        <v>6</v>
      </c>
      <c r="E24" s="16">
        <v>111</v>
      </c>
      <c r="F24" s="17">
        <v>281.61</v>
      </c>
      <c r="G24" s="16">
        <v>21401</v>
      </c>
      <c r="H24" s="16">
        <v>2237.16</v>
      </c>
      <c r="I24" s="24">
        <v>0</v>
      </c>
      <c r="J24" s="16">
        <v>193.18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20">
        <f>SUM(F24,H24,J24,K24,M24,N24)</f>
        <v>2760.93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1" t="s">
        <v>15</v>
      </c>
      <c r="D26" s="1" t="s">
        <v>6</v>
      </c>
      <c r="E26" s="16">
        <v>1</v>
      </c>
      <c r="F26" s="16">
        <v>20.059999999999999</v>
      </c>
      <c r="G26" s="16">
        <v>3280</v>
      </c>
      <c r="H26" s="16">
        <v>292.69</v>
      </c>
      <c r="I26" s="24">
        <v>0</v>
      </c>
      <c r="J26" s="16">
        <v>10.66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20">
        <f>SUM(F26,H26,J26,K26,M26,N26)</f>
        <v>445.8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1" t="s">
        <v>15</v>
      </c>
      <c r="D28" s="1" t="s">
        <v>6</v>
      </c>
      <c r="E28" s="16">
        <v>1</v>
      </c>
      <c r="F28" s="16">
        <v>20.059999999999999</v>
      </c>
      <c r="G28" s="16">
        <v>584</v>
      </c>
      <c r="H28" s="16">
        <v>70.59</v>
      </c>
      <c r="I28" s="24">
        <v>0</v>
      </c>
      <c r="J28" s="16">
        <v>10.66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20">
        <f>SUM(F28,H28,J28,K28,M28,N28)</f>
        <v>138.48000000000002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1" t="s">
        <v>15</v>
      </c>
      <c r="D30" s="1" t="s">
        <v>6</v>
      </c>
      <c r="E30" s="24">
        <v>0</v>
      </c>
      <c r="F30" s="24">
        <v>0</v>
      </c>
      <c r="G30" s="16">
        <v>270</v>
      </c>
      <c r="H30" s="16">
        <v>40.72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20">
        <f>SUM(F30,H30,J30,K30,M30,N30)</f>
        <v>40.72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1" t="s">
        <v>15</v>
      </c>
      <c r="D32" s="1" t="s">
        <v>6</v>
      </c>
      <c r="E32" s="16">
        <v>3</v>
      </c>
      <c r="F32" s="16">
        <v>21.75</v>
      </c>
      <c r="G32" s="16">
        <v>4768</v>
      </c>
      <c r="H32" s="16">
        <v>668.44</v>
      </c>
      <c r="I32" s="24">
        <v>0</v>
      </c>
      <c r="J32" s="16">
        <v>10.66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20">
        <f>SUM(F32,H32,J32,K32,M32,N32)</f>
        <v>700.85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1" t="s">
        <v>15</v>
      </c>
      <c r="D34" s="1" t="s">
        <v>6</v>
      </c>
      <c r="E34" s="16">
        <v>1</v>
      </c>
      <c r="F34" s="16">
        <v>20.059999999999999</v>
      </c>
      <c r="G34" s="16">
        <v>4040</v>
      </c>
      <c r="H34" s="16">
        <v>354.82</v>
      </c>
      <c r="I34" s="24">
        <v>0</v>
      </c>
      <c r="J34" s="16">
        <v>10.66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20">
        <f>SUM(F34,H34,J34,K34,M34,N34)</f>
        <v>422.71000000000004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1" t="s">
        <v>15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20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1" t="s">
        <v>15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10.66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20">
        <f>SUM(F38,H38,J38,K38,M38,N38)</f>
        <v>10.66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1" t="s">
        <v>15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10.66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20">
        <f>SUM(F40,H40,J40,K40,M40,N40)</f>
        <v>10.66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10392.702999999996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1" t="s">
        <v>24</v>
      </c>
      <c r="C45" s="1" t="s">
        <v>16</v>
      </c>
      <c r="D45" s="1" t="s">
        <v>17</v>
      </c>
      <c r="E45" s="16">
        <v>9</v>
      </c>
      <c r="F45" s="16">
        <v>18.75</v>
      </c>
      <c r="G45" s="16">
        <v>1972</v>
      </c>
      <c r="H45" s="16">
        <v>90.77</v>
      </c>
      <c r="I45" s="16">
        <v>142.18</v>
      </c>
      <c r="J45" s="16">
        <v>23.25</v>
      </c>
      <c r="K45" s="17">
        <v>43.5</v>
      </c>
      <c r="L45" s="24">
        <v>0</v>
      </c>
      <c r="M45" s="17">
        <v>1</v>
      </c>
      <c r="N45" s="24">
        <v>0</v>
      </c>
    </row>
    <row r="46" spans="1:45" x14ac:dyDescent="0.2">
      <c r="C46" s="18" t="s">
        <v>20</v>
      </c>
      <c r="D46" s="21">
        <f>SUM(F45,H45,I45,J45,K45,M45)</f>
        <v>319.45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1" t="s">
        <v>23</v>
      </c>
      <c r="C47" s="1" t="s">
        <v>16</v>
      </c>
      <c r="D47" s="1" t="s">
        <v>17</v>
      </c>
      <c r="E47" s="16">
        <v>39</v>
      </c>
      <c r="F47" s="16">
        <v>21.27</v>
      </c>
      <c r="G47" s="16">
        <v>1567</v>
      </c>
      <c r="H47" s="16">
        <v>72.95</v>
      </c>
      <c r="I47" s="16">
        <v>112.98</v>
      </c>
      <c r="J47" s="17">
        <v>27.3</v>
      </c>
      <c r="K47" s="17">
        <v>43.5</v>
      </c>
      <c r="L47" s="17">
        <v>1.5</v>
      </c>
      <c r="M47" s="17">
        <v>1</v>
      </c>
      <c r="N47" s="24">
        <v>0</v>
      </c>
    </row>
    <row r="48" spans="1:45" x14ac:dyDescent="0.2">
      <c r="C48" s="18" t="s">
        <v>20</v>
      </c>
      <c r="D48" s="20">
        <f>SUM(F47,H47,I47,J47,K47,L47,M47)</f>
        <v>280.5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1" t="s">
        <v>22</v>
      </c>
      <c r="C49" s="1" t="s">
        <v>16</v>
      </c>
      <c r="D49" s="1" t="s">
        <v>17</v>
      </c>
      <c r="E49" s="24">
        <v>0</v>
      </c>
      <c r="F49" s="24">
        <v>0</v>
      </c>
      <c r="G49" s="16">
        <v>526</v>
      </c>
      <c r="H49" s="16">
        <v>27.14</v>
      </c>
      <c r="I49" s="16">
        <v>37.92</v>
      </c>
      <c r="J49" s="24">
        <v>0</v>
      </c>
      <c r="K49" s="17">
        <v>2506.5</v>
      </c>
      <c r="L49" s="24">
        <v>0</v>
      </c>
      <c r="M49" s="24">
        <v>0</v>
      </c>
      <c r="N49" s="24">
        <v>0</v>
      </c>
    </row>
    <row r="50" spans="1:14" x14ac:dyDescent="0.2">
      <c r="C50" s="18" t="s">
        <v>20</v>
      </c>
      <c r="D50" s="20">
        <f>SUM(H49,I49,K49,L49,M49)</f>
        <v>2571.56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C51" s="19" t="s">
        <v>41</v>
      </c>
      <c r="D51" s="36">
        <f>SUM(D46,D48,D50)</f>
        <v>3171.51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1" t="s">
        <v>42</v>
      </c>
      <c r="C54" s="1" t="s">
        <v>48</v>
      </c>
      <c r="D54" s="1" t="s">
        <v>49</v>
      </c>
      <c r="E54" s="24">
        <v>0</v>
      </c>
      <c r="F54" s="24">
        <v>0</v>
      </c>
      <c r="G54" s="23">
        <v>1810</v>
      </c>
      <c r="H54" s="17">
        <v>210.42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1" t="s">
        <v>43</v>
      </c>
      <c r="C56" s="1" t="s">
        <v>48</v>
      </c>
      <c r="D56" s="1" t="s">
        <v>49</v>
      </c>
      <c r="E56" s="24">
        <v>0</v>
      </c>
      <c r="F56" s="24">
        <v>0</v>
      </c>
      <c r="G56" s="23">
        <v>2123</v>
      </c>
      <c r="H56" s="17">
        <v>212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1" t="s">
        <v>44</v>
      </c>
      <c r="C58" s="1" t="s">
        <v>48</v>
      </c>
      <c r="D58" s="1" t="s">
        <v>49</v>
      </c>
      <c r="E58" s="24">
        <v>0</v>
      </c>
      <c r="F58" s="24">
        <v>0</v>
      </c>
      <c r="G58" s="23">
        <v>284</v>
      </c>
      <c r="H58" s="17">
        <v>43.95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5"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5">
      <c r="A60" s="1" t="s">
        <v>45</v>
      </c>
      <c r="C60" s="1" t="s">
        <v>48</v>
      </c>
      <c r="D60" s="1" t="s">
        <v>49</v>
      </c>
      <c r="E60" s="24">
        <v>0</v>
      </c>
      <c r="F60" s="24">
        <v>0</v>
      </c>
      <c r="G60" s="23">
        <v>10120</v>
      </c>
      <c r="H60" s="17">
        <v>1265.99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5"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5">
      <c r="A62" s="1" t="s">
        <v>46</v>
      </c>
      <c r="C62" s="1" t="s">
        <v>48</v>
      </c>
      <c r="D62" s="1" t="s">
        <v>49</v>
      </c>
      <c r="E62" s="24">
        <v>0</v>
      </c>
      <c r="F62" s="24">
        <v>0</v>
      </c>
      <c r="G62" s="23">
        <v>1638</v>
      </c>
      <c r="H62" s="17">
        <v>171.54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5"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5">
      <c r="A64" s="32" t="s">
        <v>47</v>
      </c>
      <c r="C64" s="1" t="s">
        <v>48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5">
      <c r="A65" s="32"/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5">
      <c r="A66" s="1" t="s">
        <v>38</v>
      </c>
      <c r="C66" s="1" t="s">
        <v>48</v>
      </c>
      <c r="D66" s="1" t="s">
        <v>49</v>
      </c>
      <c r="E66" s="24">
        <v>0</v>
      </c>
      <c r="F66" s="24">
        <v>0</v>
      </c>
      <c r="G66" s="23">
        <v>5116</v>
      </c>
      <c r="H66" s="17">
        <v>485.52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5"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5">
      <c r="C68" s="19" t="s">
        <v>41</v>
      </c>
      <c r="D68" s="36">
        <f>SUM(H54:H66)</f>
        <v>2407.42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5"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5">
      <c r="E70" s="16"/>
      <c r="F70" s="16"/>
      <c r="G70" s="16"/>
      <c r="H70" s="16"/>
      <c r="I70" s="16"/>
      <c r="J70" s="16"/>
      <c r="K70" s="16"/>
      <c r="L70" s="16"/>
      <c r="M70" s="16"/>
      <c r="N70" s="16"/>
    </row>
    <row r="71" spans="1:14" x14ac:dyDescent="0.25">
      <c r="A71" s="1" t="s">
        <v>42</v>
      </c>
      <c r="C71" s="1" t="s">
        <v>50</v>
      </c>
      <c r="D71" s="1" t="s">
        <v>51</v>
      </c>
      <c r="E71" s="16">
        <v>850</v>
      </c>
      <c r="F71" s="16">
        <v>29.55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5">
      <c r="A72" s="1" t="s">
        <v>38</v>
      </c>
      <c r="C72" s="1" t="s">
        <v>52</v>
      </c>
      <c r="D72" s="1" t="s">
        <v>51</v>
      </c>
      <c r="E72" s="16">
        <v>7030</v>
      </c>
      <c r="F72" s="16">
        <v>54.39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5">
      <c r="A73" s="1" t="s">
        <v>45</v>
      </c>
      <c r="C73" s="1" t="s">
        <v>53</v>
      </c>
      <c r="D73" s="1" t="s">
        <v>51</v>
      </c>
      <c r="E73" s="16">
        <v>2060</v>
      </c>
      <c r="F73" s="16">
        <v>34.409999999999997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5">
      <c r="C74" s="19" t="s">
        <v>41</v>
      </c>
      <c r="D74" s="16"/>
      <c r="E74" s="22">
        <f>SUM(F71:F73)</f>
        <v>118.35</v>
      </c>
      <c r="G74" s="16"/>
      <c r="H74" s="16"/>
      <c r="I74" s="16"/>
      <c r="J74" s="16"/>
      <c r="K74" s="16"/>
      <c r="L74" s="16"/>
      <c r="M74" s="16"/>
      <c r="N74" s="16"/>
    </row>
    <row r="75" spans="1:14" x14ac:dyDescent="0.25"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5"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5">
      <c r="A77" s="1" t="s">
        <v>54</v>
      </c>
      <c r="C77" s="1" t="s">
        <v>55</v>
      </c>
      <c r="D77" s="1" t="s">
        <v>56</v>
      </c>
      <c r="E77" s="16">
        <v>3</v>
      </c>
      <c r="F77" s="27">
        <v>24</v>
      </c>
      <c r="G77" s="16">
        <v>1680</v>
      </c>
      <c r="H77" s="16">
        <v>178.06</v>
      </c>
      <c r="I77" s="24">
        <v>0</v>
      </c>
      <c r="J77" s="17">
        <v>25</v>
      </c>
      <c r="K77" s="16">
        <v>30.14</v>
      </c>
      <c r="L77" s="24">
        <v>0</v>
      </c>
      <c r="M77" s="24">
        <v>0</v>
      </c>
      <c r="N77" s="24">
        <v>0</v>
      </c>
    </row>
    <row r="78" spans="1:14" x14ac:dyDescent="0.25">
      <c r="C78" s="18" t="s">
        <v>20</v>
      </c>
      <c r="D78" s="33">
        <f>SUM(F77,H77,J77,K77)</f>
        <v>257.2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5">
      <c r="A79" s="1" t="s">
        <v>22</v>
      </c>
      <c r="C79" s="1" t="s">
        <v>55</v>
      </c>
      <c r="D79" s="1" t="s">
        <v>56</v>
      </c>
      <c r="E79" s="16">
        <v>1</v>
      </c>
      <c r="F79" s="27">
        <v>24</v>
      </c>
      <c r="G79" s="16">
        <v>1076</v>
      </c>
      <c r="H79" s="16">
        <v>115.85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5">
      <c r="C80" s="18" t="s">
        <v>20</v>
      </c>
      <c r="D80" s="33">
        <f>SUM(F79,H79,J79,K79)</f>
        <v>296.36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5">
      <c r="A81" s="1" t="s">
        <v>57</v>
      </c>
      <c r="C81" s="1" t="s">
        <v>55</v>
      </c>
      <c r="D81" s="1" t="s">
        <v>56</v>
      </c>
      <c r="E81" s="24">
        <v>0</v>
      </c>
      <c r="F81" s="24">
        <v>0</v>
      </c>
      <c r="G81" s="16">
        <v>31</v>
      </c>
      <c r="H81" s="16">
        <v>8.2100000000000009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5">
      <c r="C82" s="18" t="s">
        <v>20</v>
      </c>
      <c r="D82" s="33">
        <f>SUM(F81,H81,J81,K81)</f>
        <v>8.2100000000000009</v>
      </c>
      <c r="G82" s="16"/>
      <c r="H82" s="16"/>
      <c r="I82" s="16"/>
      <c r="J82" s="16"/>
      <c r="K82" s="16"/>
      <c r="L82" s="16"/>
      <c r="M82" s="16"/>
      <c r="N82" s="16"/>
    </row>
    <row r="83" spans="1:14" x14ac:dyDescent="0.25">
      <c r="E83" s="16"/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5">
      <c r="E84" s="16"/>
      <c r="F84" s="16"/>
      <c r="G84" s="16"/>
      <c r="H84" s="16"/>
      <c r="I84" s="16"/>
      <c r="J84" s="16"/>
      <c r="K84" s="16"/>
      <c r="L84" s="16"/>
      <c r="M84" s="16"/>
      <c r="N84" s="16"/>
    </row>
    <row r="85" spans="1:14" x14ac:dyDescent="0.25">
      <c r="A85" s="1" t="s">
        <v>22</v>
      </c>
      <c r="C85" s="1" t="s">
        <v>59</v>
      </c>
      <c r="D85" s="1" t="s">
        <v>58</v>
      </c>
      <c r="E85" s="24">
        <v>0</v>
      </c>
      <c r="F85" s="24">
        <v>0</v>
      </c>
      <c r="G85" s="16">
        <v>3216</v>
      </c>
      <c r="H85" s="16">
        <v>330.75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5">
      <c r="A86" s="1" t="s">
        <v>60</v>
      </c>
      <c r="C86" s="1" t="s">
        <v>59</v>
      </c>
      <c r="D86" s="1" t="s">
        <v>58</v>
      </c>
      <c r="E86" s="24">
        <v>0</v>
      </c>
      <c r="F86" s="24">
        <v>0</v>
      </c>
      <c r="G86" s="16">
        <v>664</v>
      </c>
      <c r="H86" s="17">
        <v>94.6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5">
      <c r="D87" s="28" t="s">
        <v>20</v>
      </c>
      <c r="E87" s="24" t="s">
        <v>8</v>
      </c>
      <c r="F87" s="24" t="s">
        <v>8</v>
      </c>
      <c r="G87" s="16"/>
      <c r="H87" s="35">
        <f>SUM(H85:H86)</f>
        <v>425.35</v>
      </c>
      <c r="I87" s="16"/>
      <c r="J87" s="16"/>
      <c r="K87" s="16"/>
      <c r="L87" s="16"/>
      <c r="M87" s="16"/>
      <c r="N87" s="16"/>
    </row>
    <row r="88" spans="1:14" x14ac:dyDescent="0.25"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5"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5">
      <c r="E90" s="29" t="s">
        <v>65</v>
      </c>
      <c r="F90" s="29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5">
      <c r="E91" s="30" t="s">
        <v>66</v>
      </c>
      <c r="F91" s="30"/>
      <c r="G91" s="16"/>
      <c r="H91" s="16"/>
      <c r="I91" s="16"/>
      <c r="J91" s="16"/>
      <c r="K91" s="16"/>
      <c r="L91" s="16"/>
      <c r="M91" s="16"/>
      <c r="N91" s="16"/>
    </row>
    <row r="92" spans="1:14" x14ac:dyDescent="0.25">
      <c r="A92" s="1" t="s">
        <v>63</v>
      </c>
      <c r="C92" s="1" t="s">
        <v>62</v>
      </c>
      <c r="D92" s="1" t="s">
        <v>61</v>
      </c>
      <c r="E92" s="16">
        <v>40</v>
      </c>
      <c r="F92" s="31">
        <v>41.85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5">
      <c r="A93" s="1" t="s">
        <v>64</v>
      </c>
      <c r="C93" s="1" t="s">
        <v>62</v>
      </c>
      <c r="D93" s="1" t="s">
        <v>61</v>
      </c>
      <c r="E93" s="16">
        <v>55</v>
      </c>
      <c r="F93" s="31">
        <v>49.8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5">
      <c r="A94" s="1" t="s">
        <v>36</v>
      </c>
      <c r="C94" s="1" t="s">
        <v>62</v>
      </c>
      <c r="D94" s="1" t="s">
        <v>61</v>
      </c>
      <c r="E94" s="16">
        <v>855</v>
      </c>
      <c r="F94" s="31">
        <v>537.64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5">
      <c r="A95" s="1" t="s">
        <v>54</v>
      </c>
      <c r="C95" s="1" t="s">
        <v>76</v>
      </c>
      <c r="D95" s="1" t="s">
        <v>61</v>
      </c>
      <c r="E95" s="16">
        <v>11</v>
      </c>
      <c r="F95" s="31">
        <v>26.46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5">
      <c r="A96" s="1" t="s">
        <v>32</v>
      </c>
      <c r="C96" s="1" t="s">
        <v>62</v>
      </c>
      <c r="D96" s="1" t="s">
        <v>61</v>
      </c>
      <c r="E96" s="16">
        <v>16</v>
      </c>
      <c r="F96" s="31">
        <v>29.11</v>
      </c>
      <c r="G96" s="16"/>
      <c r="H96" s="16"/>
      <c r="I96" s="16"/>
      <c r="J96" s="16"/>
      <c r="K96" s="16"/>
      <c r="L96" s="16"/>
      <c r="M96" s="16"/>
      <c r="N96" s="16"/>
    </row>
    <row r="97" spans="5:14" x14ac:dyDescent="0.25">
      <c r="E97" s="41" t="s">
        <v>20</v>
      </c>
      <c r="F97" s="34">
        <f>SUM(F92:F96)</f>
        <v>684.86</v>
      </c>
      <c r="G97" s="16"/>
      <c r="H97" s="16"/>
      <c r="I97" s="16"/>
      <c r="J97" s="16"/>
      <c r="K97" s="16"/>
      <c r="L97" s="16"/>
      <c r="M97" s="16"/>
      <c r="N97" s="16"/>
    </row>
    <row r="98" spans="5:14" x14ac:dyDescent="0.25"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5:14" x14ac:dyDescent="0.25"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5:14" x14ac:dyDescent="0.25"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5:14" x14ac:dyDescent="0.25"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5:14" x14ac:dyDescent="0.25"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5:14" x14ac:dyDescent="0.25"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5:14" x14ac:dyDescent="0.25"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5:14" x14ac:dyDescent="0.25"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5:14" x14ac:dyDescent="0.25"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5:14" x14ac:dyDescent="0.25"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5:14" x14ac:dyDescent="0.25"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5:14" x14ac:dyDescent="0.25"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5:14" x14ac:dyDescent="0.25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5:14" x14ac:dyDescent="0.25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5:14" x14ac:dyDescent="0.25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5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5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5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5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5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5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5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5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5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5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5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5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5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5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5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5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5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5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5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5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5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5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5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5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5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5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5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5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5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5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5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5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5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5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5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5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5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5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5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5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5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5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5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5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5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5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5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5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5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5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5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5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5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5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5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5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5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5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5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5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5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5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5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5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5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5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5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5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5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5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5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5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5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5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5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5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5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5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5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5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5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5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5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5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5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5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5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5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5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5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5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5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5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5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5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5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5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5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5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5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5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5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5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5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5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5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5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5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5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5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5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5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5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5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5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5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5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5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5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5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5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5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5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5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5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5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5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5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5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5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5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5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5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5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5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5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5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5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5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5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5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5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5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5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5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5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5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5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" right="0" top="0.75" bottom="0.75" header="0.3" footer="0.3"/>
  <pageSetup orientation="landscape" r:id="rId1"/>
  <headerFooter>
    <oddFooter>&amp;L&amp;F&amp;C&amp;D&amp;R&amp;P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topLeftCell="A34" workbookViewId="0">
      <selection activeCell="E52" sqref="E52"/>
    </sheetView>
  </sheetViews>
  <sheetFormatPr defaultColWidth="9.33203125" defaultRowHeight="12" x14ac:dyDescent="0.25"/>
  <cols>
    <col min="1" max="1" width="7" style="1" customWidth="1"/>
    <col min="2" max="2" width="11.33203125" style="1" customWidth="1"/>
    <col min="3" max="3" width="14.44140625" style="1" customWidth="1"/>
    <col min="4" max="4" width="19.33203125" style="1" customWidth="1"/>
    <col min="5" max="5" width="12" style="1" customWidth="1"/>
    <col min="6" max="6" width="6.5546875" style="1" customWidth="1"/>
    <col min="7" max="7" width="12.33203125" style="1" customWidth="1"/>
    <col min="8" max="8" width="6.6640625" style="1" customWidth="1"/>
    <col min="9" max="10" width="6.33203125" style="1" customWidth="1"/>
    <col min="11" max="11" width="7.6640625" style="1" customWidth="1"/>
    <col min="12" max="12" width="7.33203125" style="1" customWidth="1"/>
    <col min="13" max="13" width="7.5546875" style="1" customWidth="1"/>
    <col min="14" max="14" width="8.5546875" style="1" customWidth="1"/>
    <col min="15" max="15" width="0.33203125" style="1" hidden="1" customWidth="1"/>
    <col min="16" max="16384" width="9.33203125" style="1"/>
  </cols>
  <sheetData>
    <row r="1" spans="1:15" x14ac:dyDescent="0.2">
      <c r="A1" s="2" t="s">
        <v>75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5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1" t="s">
        <v>71</v>
      </c>
      <c r="D6" s="1" t="s">
        <v>6</v>
      </c>
      <c r="E6" s="16">
        <v>4</v>
      </c>
      <c r="F6" s="16">
        <v>93.69</v>
      </c>
      <c r="G6" s="16">
        <v>9161</v>
      </c>
      <c r="H6" s="16">
        <v>974.09</v>
      </c>
      <c r="I6" s="24">
        <v>0</v>
      </c>
      <c r="J6" s="16">
        <v>12.35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1267.7099999999998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1" t="s">
        <v>71</v>
      </c>
      <c r="D8" s="1" t="s">
        <v>6</v>
      </c>
      <c r="E8" s="16">
        <v>1</v>
      </c>
      <c r="F8" s="16">
        <v>20.059999999999999</v>
      </c>
      <c r="G8" s="16">
        <v>50</v>
      </c>
      <c r="H8" s="16">
        <v>13.34</v>
      </c>
      <c r="I8" s="24">
        <v>0</v>
      </c>
      <c r="J8" s="16">
        <v>10.66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81.23</v>
      </c>
      <c r="F9" s="16"/>
      <c r="G9" s="16"/>
      <c r="H9" s="1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1" t="s">
        <v>71</v>
      </c>
      <c r="D10" s="1" t="s">
        <v>6</v>
      </c>
      <c r="E10" s="24">
        <v>0</v>
      </c>
      <c r="F10" s="24">
        <v>0</v>
      </c>
      <c r="G10" s="16">
        <v>820</v>
      </c>
      <c r="H10" s="16">
        <v>99.79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99.79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1" t="s">
        <v>71</v>
      </c>
      <c r="D12" s="1" t="s">
        <v>6</v>
      </c>
      <c r="E12" s="24">
        <v>0</v>
      </c>
      <c r="F12" s="24">
        <v>0</v>
      </c>
      <c r="G12" s="16">
        <v>1424</v>
      </c>
      <c r="H12" s="16">
        <v>155.24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155.24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1" t="s">
        <v>71</v>
      </c>
      <c r="D14" s="1" t="s">
        <v>6</v>
      </c>
      <c r="E14" s="16" t="s">
        <v>30</v>
      </c>
      <c r="F14" s="16">
        <v>42.84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42.84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1" t="s">
        <v>71</v>
      </c>
      <c r="D16" s="1" t="s">
        <v>6</v>
      </c>
      <c r="E16" s="16">
        <v>53</v>
      </c>
      <c r="F16" s="16">
        <v>254.31</v>
      </c>
      <c r="G16" s="16">
        <v>32475</v>
      </c>
      <c r="H16" s="16">
        <v>2847.22</v>
      </c>
      <c r="I16" s="24">
        <v>0</v>
      </c>
      <c r="J16" s="16">
        <v>95.16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3501.4699999999993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1" t="s">
        <v>71</v>
      </c>
      <c r="D18" s="1" t="s">
        <v>6</v>
      </c>
      <c r="E18" s="16">
        <v>9</v>
      </c>
      <c r="F18" s="16">
        <v>31.89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31.89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1" t="s">
        <v>71</v>
      </c>
      <c r="D20" s="1" t="s">
        <v>6</v>
      </c>
      <c r="E20" s="16">
        <v>3</v>
      </c>
      <c r="F20" s="16">
        <v>21.75</v>
      </c>
      <c r="G20" s="16">
        <v>1188</v>
      </c>
      <c r="H20" s="16">
        <v>133.58000000000001</v>
      </c>
      <c r="I20" s="24">
        <v>0</v>
      </c>
      <c r="J20" s="16">
        <v>10.66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209.35000000000002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1" t="s">
        <v>71</v>
      </c>
      <c r="D22" s="1" t="s">
        <v>6</v>
      </c>
      <c r="E22" s="16">
        <v>1</v>
      </c>
      <c r="F22" s="16">
        <v>20.059999999999999</v>
      </c>
      <c r="G22" s="16">
        <v>2413</v>
      </c>
      <c r="H22" s="16">
        <v>246.05</v>
      </c>
      <c r="I22" s="24">
        <v>0</v>
      </c>
      <c r="J22" s="16">
        <v>10.66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320.13000000000005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1" t="s">
        <v>71</v>
      </c>
      <c r="D24" s="1" t="s">
        <v>6</v>
      </c>
      <c r="E24" s="16">
        <v>26</v>
      </c>
      <c r="F24" s="17">
        <v>93.69</v>
      </c>
      <c r="G24" s="16">
        <v>16104</v>
      </c>
      <c r="H24" s="16">
        <v>1947.47</v>
      </c>
      <c r="I24" s="24">
        <v>0</v>
      </c>
      <c r="J24" s="16">
        <v>49.53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2139.67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1" t="s">
        <v>71</v>
      </c>
      <c r="D26" s="1" t="s">
        <v>6</v>
      </c>
      <c r="E26" s="16">
        <v>1</v>
      </c>
      <c r="F26" s="16">
        <v>20.059999999999999</v>
      </c>
      <c r="G26" s="16">
        <v>3040</v>
      </c>
      <c r="H26" s="16">
        <v>303.62</v>
      </c>
      <c r="I26" s="24">
        <v>0</v>
      </c>
      <c r="J26" s="16">
        <v>10.66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456.73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1" t="s">
        <v>71</v>
      </c>
      <c r="D28" s="1" t="s">
        <v>6</v>
      </c>
      <c r="E28" s="16">
        <v>1</v>
      </c>
      <c r="F28" s="16">
        <v>20.059999999999999</v>
      </c>
      <c r="G28" s="16">
        <v>566</v>
      </c>
      <c r="H28" s="16">
        <v>74.63</v>
      </c>
      <c r="I28" s="24">
        <v>0</v>
      </c>
      <c r="J28" s="16">
        <v>10.66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142.51999999999998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1" t="s">
        <v>71</v>
      </c>
      <c r="D30" s="1" t="s">
        <v>6</v>
      </c>
      <c r="E30" s="24">
        <v>0</v>
      </c>
      <c r="F30" s="24">
        <v>0</v>
      </c>
      <c r="G30" s="16">
        <v>62</v>
      </c>
      <c r="H30" s="16">
        <v>14.98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14.98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1" t="s">
        <v>71</v>
      </c>
      <c r="D32" s="1" t="s">
        <v>6</v>
      </c>
      <c r="E32" s="16">
        <v>3</v>
      </c>
      <c r="F32" s="16">
        <v>21.75</v>
      </c>
      <c r="G32" s="16">
        <v>3646</v>
      </c>
      <c r="H32" s="16">
        <v>621.14</v>
      </c>
      <c r="I32" s="24">
        <v>0</v>
      </c>
      <c r="J32" s="16">
        <v>10.66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SUM(F32,H32,J32,K32,M32,N32)</f>
        <v>653.54999999999995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1" t="s">
        <v>71</v>
      </c>
      <c r="D34" s="1" t="s">
        <v>6</v>
      </c>
      <c r="E34" s="16">
        <v>1</v>
      </c>
      <c r="F34" s="16">
        <v>20.059999999999999</v>
      </c>
      <c r="G34" s="16">
        <v>2760</v>
      </c>
      <c r="H34" s="16">
        <v>277.92</v>
      </c>
      <c r="I34" s="24">
        <v>0</v>
      </c>
      <c r="J34" s="16">
        <v>10.66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SUM(F34,H34,J34,K34,M34,N34)</f>
        <v>345.81000000000006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1" t="s">
        <v>71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1" t="s">
        <v>71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10.66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10.66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1" t="s">
        <v>71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10.66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10.66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9635.1999999999971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1" t="s">
        <v>24</v>
      </c>
      <c r="C45" s="1" t="s">
        <v>69</v>
      </c>
      <c r="D45" s="1" t="s">
        <v>17</v>
      </c>
      <c r="E45" s="16">
        <v>8</v>
      </c>
      <c r="F45" s="16">
        <v>18.75</v>
      </c>
      <c r="G45" s="16">
        <v>1043</v>
      </c>
      <c r="H45" s="16">
        <v>49.89</v>
      </c>
      <c r="I45" s="16">
        <v>74.989999999999995</v>
      </c>
      <c r="J45" s="16">
        <v>23.25</v>
      </c>
      <c r="K45" s="17">
        <v>43.5</v>
      </c>
      <c r="L45" s="24">
        <v>0</v>
      </c>
      <c r="M45" s="17">
        <v>1</v>
      </c>
      <c r="N45" s="24">
        <v>0</v>
      </c>
    </row>
    <row r="46" spans="1:45" x14ac:dyDescent="0.2">
      <c r="C46" s="18" t="s">
        <v>20</v>
      </c>
      <c r="D46" s="44">
        <f>SUM(F45,H45,I45,J45,K45,M45)</f>
        <v>211.38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1" t="s">
        <v>23</v>
      </c>
      <c r="C47" s="1" t="s">
        <v>69</v>
      </c>
      <c r="D47" s="1" t="s">
        <v>17</v>
      </c>
      <c r="E47" s="16">
        <v>65</v>
      </c>
      <c r="F47" s="16">
        <v>28.55</v>
      </c>
      <c r="G47" s="16">
        <v>1633</v>
      </c>
      <c r="H47" s="16">
        <v>75.849999999999994</v>
      </c>
      <c r="I47" s="16">
        <v>117.41</v>
      </c>
      <c r="J47" s="17">
        <v>39</v>
      </c>
      <c r="K47" s="17">
        <v>43.5</v>
      </c>
      <c r="L47" s="17">
        <v>1.5</v>
      </c>
      <c r="M47" s="17">
        <v>1</v>
      </c>
      <c r="N47" s="24">
        <v>0</v>
      </c>
    </row>
    <row r="48" spans="1:45" x14ac:dyDescent="0.2">
      <c r="C48" s="18" t="s">
        <v>20</v>
      </c>
      <c r="D48" s="43">
        <f>SUM(F47,H47,I47,J47,K47,L47,M47)</f>
        <v>306.81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1" t="s">
        <v>22</v>
      </c>
      <c r="C49" s="1" t="s">
        <v>69</v>
      </c>
      <c r="D49" s="1" t="s">
        <v>17</v>
      </c>
      <c r="E49" s="24">
        <v>0</v>
      </c>
      <c r="F49" s="24">
        <v>0</v>
      </c>
      <c r="G49" s="16" t="s">
        <v>8</v>
      </c>
      <c r="H49" s="16">
        <v>16.850000000000001</v>
      </c>
      <c r="I49" s="16">
        <v>20.99</v>
      </c>
      <c r="J49" s="24">
        <v>0</v>
      </c>
      <c r="K49" s="17">
        <v>1912.5</v>
      </c>
      <c r="L49" s="24">
        <v>0</v>
      </c>
      <c r="M49" s="24">
        <v>0</v>
      </c>
      <c r="N49" s="24">
        <v>0</v>
      </c>
    </row>
    <row r="50" spans="1:14" x14ac:dyDescent="0.2">
      <c r="C50" s="18" t="s">
        <v>20</v>
      </c>
      <c r="D50" s="43">
        <f>SUM(H49,I49,K49,L49,M49)</f>
        <v>1950.34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C51" s="19" t="s">
        <v>41</v>
      </c>
      <c r="D51" s="36">
        <f>SUM(D46,D48,D50)</f>
        <v>2468.5299999999997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1" t="s">
        <v>42</v>
      </c>
      <c r="C54" s="1" t="s">
        <v>70</v>
      </c>
      <c r="D54" s="1" t="s">
        <v>49</v>
      </c>
      <c r="E54" s="24">
        <v>0</v>
      </c>
      <c r="F54" s="24">
        <v>0</v>
      </c>
      <c r="G54" s="23">
        <v>1776</v>
      </c>
      <c r="H54" s="17">
        <v>201.57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1" t="s">
        <v>43</v>
      </c>
      <c r="C56" s="1" t="s">
        <v>70</v>
      </c>
      <c r="D56" s="1" t="s">
        <v>49</v>
      </c>
      <c r="E56" s="24">
        <v>0</v>
      </c>
      <c r="F56" s="24">
        <v>0</v>
      </c>
      <c r="G56" s="23">
        <v>2012</v>
      </c>
      <c r="H56" s="17">
        <v>196.63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1" t="s">
        <v>44</v>
      </c>
      <c r="C58" s="1" t="s">
        <v>70</v>
      </c>
      <c r="D58" s="1" t="s">
        <v>49</v>
      </c>
      <c r="E58" s="24">
        <v>0</v>
      </c>
      <c r="F58" s="24">
        <v>0</v>
      </c>
      <c r="G58" s="23">
        <v>319</v>
      </c>
      <c r="H58" s="17">
        <v>46.2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1" t="s">
        <v>45</v>
      </c>
      <c r="C60" s="1" t="s">
        <v>70</v>
      </c>
      <c r="D60" s="1" t="s">
        <v>49</v>
      </c>
      <c r="E60" s="24">
        <v>0</v>
      </c>
      <c r="F60" s="24">
        <v>0</v>
      </c>
      <c r="G60" s="23">
        <v>9760</v>
      </c>
      <c r="H60" s="17">
        <v>1210.31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1" t="s">
        <v>46</v>
      </c>
      <c r="C62" s="1" t="s">
        <v>70</v>
      </c>
      <c r="D62" s="1" t="s">
        <v>49</v>
      </c>
      <c r="E62" s="24">
        <v>0</v>
      </c>
      <c r="F62" s="24">
        <v>0</v>
      </c>
      <c r="G62" s="23">
        <v>1638</v>
      </c>
      <c r="H62" s="17">
        <v>166.59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5"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5">
      <c r="A64" s="32" t="s">
        <v>47</v>
      </c>
      <c r="C64" s="1" t="s">
        <v>70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5">
      <c r="A65" s="32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5">
      <c r="A66" s="1" t="s">
        <v>38</v>
      </c>
      <c r="C66" s="1" t="s">
        <v>70</v>
      </c>
      <c r="D66" s="1" t="s">
        <v>49</v>
      </c>
      <c r="E66" s="24">
        <v>0</v>
      </c>
      <c r="F66" s="24">
        <v>0</v>
      </c>
      <c r="G66" s="23">
        <v>4732</v>
      </c>
      <c r="H66" s="17">
        <v>436.23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5"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5">
      <c r="C68" s="19" t="s">
        <v>41</v>
      </c>
      <c r="D68" s="36">
        <f>SUM(H54:H66)</f>
        <v>2275.5299999999997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5"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5">
      <c r="E70" s="16"/>
      <c r="F70" s="16"/>
      <c r="G70" s="16"/>
      <c r="H70" s="16"/>
      <c r="I70" s="16"/>
      <c r="J70" s="16"/>
      <c r="K70" s="16"/>
      <c r="L70" s="16"/>
      <c r="M70" s="16"/>
      <c r="N70" s="16"/>
    </row>
    <row r="71" spans="1:14" x14ac:dyDescent="0.25">
      <c r="A71" s="1" t="s">
        <v>42</v>
      </c>
      <c r="C71" s="1" t="s">
        <v>74</v>
      </c>
      <c r="D71" s="1" t="s">
        <v>51</v>
      </c>
      <c r="E71" s="16">
        <v>1010</v>
      </c>
      <c r="F71" s="16">
        <v>30.19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5">
      <c r="A72" s="1" t="s">
        <v>38</v>
      </c>
      <c r="C72" s="1" t="s">
        <v>74</v>
      </c>
      <c r="D72" s="1" t="s">
        <v>51</v>
      </c>
      <c r="E72" s="16">
        <v>5480</v>
      </c>
      <c r="F72" s="16">
        <v>48.16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5">
      <c r="A73" s="1" t="s">
        <v>45</v>
      </c>
      <c r="C73" s="1" t="s">
        <v>74</v>
      </c>
      <c r="D73" s="1" t="s">
        <v>51</v>
      </c>
      <c r="E73" s="16">
        <v>2450</v>
      </c>
      <c r="F73" s="16">
        <v>35.979999999999997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5">
      <c r="C74" s="19" t="s">
        <v>41</v>
      </c>
      <c r="D74" s="16"/>
      <c r="E74" s="22">
        <f>SUM(F71:F73)</f>
        <v>114.32999999999998</v>
      </c>
      <c r="G74" s="16"/>
      <c r="H74" s="16"/>
      <c r="I74" s="16"/>
      <c r="J74" s="16"/>
      <c r="K74" s="16"/>
      <c r="L74" s="16"/>
      <c r="M74" s="16"/>
      <c r="N74" s="16"/>
    </row>
    <row r="75" spans="1:14" x14ac:dyDescent="0.25"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5"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5">
      <c r="A77" s="1" t="s">
        <v>54</v>
      </c>
      <c r="C77" s="1" t="s">
        <v>73</v>
      </c>
      <c r="D77" s="1" t="s">
        <v>56</v>
      </c>
      <c r="E77" s="16">
        <v>3</v>
      </c>
      <c r="F77" s="27">
        <v>24</v>
      </c>
      <c r="G77" s="16">
        <v>2343</v>
      </c>
      <c r="H77" s="16">
        <v>233.93</v>
      </c>
      <c r="I77" s="24">
        <v>0</v>
      </c>
      <c r="J77" s="17">
        <v>25</v>
      </c>
      <c r="K77" s="16">
        <v>30.14</v>
      </c>
      <c r="L77" s="24">
        <v>0</v>
      </c>
      <c r="M77" s="24">
        <v>0</v>
      </c>
      <c r="N77" s="24">
        <v>0</v>
      </c>
    </row>
    <row r="78" spans="1:14" x14ac:dyDescent="0.25">
      <c r="C78" s="18" t="s">
        <v>20</v>
      </c>
      <c r="D78" s="45">
        <f>SUM(F77,H77,J77,K77)</f>
        <v>313.07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5">
      <c r="A79" s="1" t="s">
        <v>22</v>
      </c>
      <c r="C79" s="1" t="s">
        <v>73</v>
      </c>
      <c r="D79" s="1" t="s">
        <v>56</v>
      </c>
      <c r="E79" s="16">
        <v>1</v>
      </c>
      <c r="F79" s="27">
        <v>24</v>
      </c>
      <c r="G79" s="16">
        <v>1294</v>
      </c>
      <c r="H79" s="16">
        <v>131.44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5">
      <c r="C80" s="18" t="s">
        <v>20</v>
      </c>
      <c r="D80" s="45">
        <f>SUM(F79,H79,J79,K79)</f>
        <v>311.95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5">
      <c r="A81" s="1" t="s">
        <v>57</v>
      </c>
      <c r="C81" s="1" t="s">
        <v>73</v>
      </c>
      <c r="D81" s="1" t="s">
        <v>56</v>
      </c>
      <c r="E81" s="24">
        <v>0</v>
      </c>
      <c r="F81" s="24">
        <v>0</v>
      </c>
      <c r="G81" s="16">
        <v>30</v>
      </c>
      <c r="H81" s="16">
        <v>7.96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5">
      <c r="C82" s="18" t="s">
        <v>20</v>
      </c>
      <c r="D82" s="45">
        <f>SUM(F81,H81,J81,K81)</f>
        <v>7.96</v>
      </c>
      <c r="G82" s="16"/>
      <c r="H82" s="16"/>
      <c r="I82" s="16"/>
      <c r="J82" s="16"/>
      <c r="K82" s="16"/>
      <c r="L82" s="16"/>
      <c r="M82" s="16"/>
      <c r="N82" s="16"/>
    </row>
    <row r="83" spans="1:14" x14ac:dyDescent="0.25">
      <c r="E83" s="16"/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5">
      <c r="E84" s="16"/>
      <c r="F84" s="16"/>
      <c r="G84" s="16"/>
      <c r="H84" s="16"/>
      <c r="I84" s="16"/>
      <c r="J84" s="16"/>
      <c r="K84" s="16"/>
      <c r="L84" s="16"/>
      <c r="M84" s="16"/>
      <c r="N84" s="16"/>
    </row>
    <row r="85" spans="1:14" x14ac:dyDescent="0.25">
      <c r="A85" s="1" t="s">
        <v>22</v>
      </c>
      <c r="C85" s="1" t="s">
        <v>68</v>
      </c>
      <c r="D85" s="1" t="s">
        <v>58</v>
      </c>
      <c r="E85" s="24">
        <v>0</v>
      </c>
      <c r="F85" s="24">
        <v>0</v>
      </c>
      <c r="G85" s="16">
        <v>3029</v>
      </c>
      <c r="H85" s="17">
        <v>114.3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5">
      <c r="A86" s="1" t="s">
        <v>60</v>
      </c>
      <c r="C86" s="1" t="s">
        <v>68</v>
      </c>
      <c r="D86" s="1" t="s">
        <v>58</v>
      </c>
      <c r="E86" s="24">
        <v>0</v>
      </c>
      <c r="F86" s="24">
        <v>0</v>
      </c>
      <c r="G86" s="16">
        <v>876</v>
      </c>
      <c r="H86" s="17">
        <v>313.38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5">
      <c r="D87" s="28" t="s">
        <v>20</v>
      </c>
      <c r="E87" s="24" t="s">
        <v>8</v>
      </c>
      <c r="F87" s="24" t="s">
        <v>8</v>
      </c>
      <c r="G87" s="16"/>
      <c r="H87" s="35">
        <f>SUM(H85:H86)</f>
        <v>427.68</v>
      </c>
      <c r="I87" s="16"/>
      <c r="J87" s="16"/>
      <c r="K87" s="16"/>
      <c r="L87" s="16"/>
      <c r="M87" s="16"/>
      <c r="N87" s="16"/>
    </row>
    <row r="88" spans="1:14" x14ac:dyDescent="0.25"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5"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5">
      <c r="E90" s="29" t="s">
        <v>65</v>
      </c>
      <c r="F90" s="29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5">
      <c r="E91" s="30" t="s">
        <v>66</v>
      </c>
      <c r="F91" s="30"/>
      <c r="G91" s="16"/>
      <c r="H91" s="16"/>
      <c r="I91" s="16"/>
      <c r="J91" s="16"/>
      <c r="K91" s="16"/>
      <c r="L91" s="16"/>
      <c r="M91" s="16"/>
      <c r="N91" s="16"/>
    </row>
    <row r="92" spans="1:14" x14ac:dyDescent="0.25">
      <c r="A92" s="1" t="s">
        <v>63</v>
      </c>
      <c r="C92" s="1" t="s">
        <v>78</v>
      </c>
      <c r="D92" s="1" t="s">
        <v>61</v>
      </c>
      <c r="E92" s="16">
        <v>25</v>
      </c>
      <c r="F92" s="31">
        <v>34.03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5">
      <c r="A93" s="1" t="s">
        <v>64</v>
      </c>
      <c r="C93" s="1" t="s">
        <v>78</v>
      </c>
      <c r="D93" s="1" t="s">
        <v>61</v>
      </c>
      <c r="E93" s="16">
        <v>43</v>
      </c>
      <c r="F93" s="31">
        <v>43.68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5">
      <c r="A94" s="1" t="s">
        <v>36</v>
      </c>
      <c r="C94" s="1" t="s">
        <v>78</v>
      </c>
      <c r="D94" s="1" t="s">
        <v>61</v>
      </c>
      <c r="E94" s="16">
        <v>719</v>
      </c>
      <c r="F94" s="31">
        <v>460.07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5">
      <c r="A95" s="1" t="s">
        <v>54</v>
      </c>
      <c r="C95" s="1" t="s">
        <v>77</v>
      </c>
      <c r="D95" s="1" t="s">
        <v>61</v>
      </c>
      <c r="E95" s="16">
        <v>13</v>
      </c>
      <c r="F95" s="31">
        <v>27.6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5">
      <c r="A96" s="1" t="s">
        <v>32</v>
      </c>
      <c r="C96" s="1" t="s">
        <v>78</v>
      </c>
      <c r="D96" s="1" t="s">
        <v>61</v>
      </c>
      <c r="E96" s="16">
        <v>13</v>
      </c>
      <c r="F96" s="31">
        <v>27.6</v>
      </c>
      <c r="G96" s="16"/>
      <c r="H96" s="16"/>
      <c r="I96" s="16"/>
      <c r="J96" s="16"/>
      <c r="K96" s="16"/>
      <c r="L96" s="16"/>
      <c r="M96" s="16"/>
      <c r="N96" s="16"/>
    </row>
    <row r="97" spans="5:14" x14ac:dyDescent="0.25">
      <c r="E97" s="41" t="s">
        <v>20</v>
      </c>
      <c r="F97" s="34">
        <f>SUM(F92:F96)</f>
        <v>592.98</v>
      </c>
      <c r="G97" s="16"/>
      <c r="H97" s="16"/>
      <c r="I97" s="16"/>
      <c r="J97" s="16"/>
      <c r="K97" s="16"/>
      <c r="L97" s="16"/>
      <c r="M97" s="16"/>
      <c r="N97" s="16"/>
    </row>
    <row r="98" spans="5:14" x14ac:dyDescent="0.25"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5:14" x14ac:dyDescent="0.25"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5:14" x14ac:dyDescent="0.25"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5:14" x14ac:dyDescent="0.25"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5:14" x14ac:dyDescent="0.25"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5:14" x14ac:dyDescent="0.25"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5:14" x14ac:dyDescent="0.25"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5:14" x14ac:dyDescent="0.25"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5:14" x14ac:dyDescent="0.25"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5:14" x14ac:dyDescent="0.25"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5:14" x14ac:dyDescent="0.25"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5:14" x14ac:dyDescent="0.25"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5:14" x14ac:dyDescent="0.25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5:14" x14ac:dyDescent="0.25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5:14" x14ac:dyDescent="0.25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5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5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5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5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5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5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5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5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5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5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5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5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5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5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5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5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5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5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5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5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5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5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5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5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5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5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5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5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5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5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5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5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5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5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5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5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5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5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5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5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5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5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5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5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5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5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5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5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5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5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5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5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5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5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5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5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5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5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5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5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5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5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5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5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5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5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5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5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5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5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5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5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5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5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5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5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5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5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5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5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5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5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5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5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5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5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5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5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5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5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5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5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5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5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5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5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5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5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5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5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5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5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5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5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5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5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5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5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5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5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5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5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5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5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5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5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5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5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5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5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5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5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5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5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5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5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5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5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5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5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5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5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5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5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5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5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5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5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5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5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5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5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5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5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5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5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5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5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" right="0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topLeftCell="A97" workbookViewId="0">
      <selection activeCell="D24" sqref="D24"/>
    </sheetView>
  </sheetViews>
  <sheetFormatPr defaultColWidth="9.33203125" defaultRowHeight="12" x14ac:dyDescent="0.25"/>
  <cols>
    <col min="1" max="1" width="7" style="1" customWidth="1"/>
    <col min="2" max="2" width="11.33203125" style="1" customWidth="1"/>
    <col min="3" max="3" width="14.44140625" style="1" customWidth="1"/>
    <col min="4" max="4" width="19.33203125" style="1" customWidth="1"/>
    <col min="5" max="5" width="12" style="1" customWidth="1"/>
    <col min="6" max="6" width="6.5546875" style="1" customWidth="1"/>
    <col min="7" max="7" width="12.33203125" style="1" customWidth="1"/>
    <col min="8" max="8" width="6.6640625" style="1" customWidth="1"/>
    <col min="9" max="10" width="6.33203125" style="1" customWidth="1"/>
    <col min="11" max="11" width="7.6640625" style="1" customWidth="1"/>
    <col min="12" max="12" width="7.33203125" style="1" customWidth="1"/>
    <col min="13" max="13" width="7.5546875" style="1" customWidth="1"/>
    <col min="14" max="14" width="8.5546875" style="1" customWidth="1"/>
    <col min="15" max="15" width="0.33203125" style="1" hidden="1" customWidth="1"/>
    <col min="16" max="16384" width="9.33203125" style="1"/>
  </cols>
  <sheetData>
    <row r="1" spans="1:15" x14ac:dyDescent="0.2">
      <c r="A1" s="2" t="s">
        <v>79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1" t="s">
        <v>83</v>
      </c>
      <c r="D6" s="1" t="s">
        <v>6</v>
      </c>
      <c r="E6" s="16">
        <v>5</v>
      </c>
      <c r="F6" s="16">
        <v>93.69</v>
      </c>
      <c r="G6" s="16">
        <v>9404</v>
      </c>
      <c r="H6" s="16">
        <v>1113.28</v>
      </c>
      <c r="I6" s="24">
        <v>0</v>
      </c>
      <c r="J6" s="16">
        <v>14.04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1408.59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1" t="s">
        <v>83</v>
      </c>
      <c r="D8" s="1" t="s">
        <v>6</v>
      </c>
      <c r="E8" s="16">
        <v>1</v>
      </c>
      <c r="F8" s="16">
        <v>20.059999999999999</v>
      </c>
      <c r="G8" s="16">
        <v>38</v>
      </c>
      <c r="H8" s="16">
        <v>12.12</v>
      </c>
      <c r="I8" s="24">
        <v>0</v>
      </c>
      <c r="J8" s="16">
        <v>10.66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80.010000000000005</v>
      </c>
      <c r="F9" s="16"/>
      <c r="G9" s="16"/>
      <c r="H9" s="1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1" t="s">
        <v>83</v>
      </c>
      <c r="D10" s="1" t="s">
        <v>6</v>
      </c>
      <c r="E10" s="24">
        <v>0</v>
      </c>
      <c r="F10" s="24">
        <v>0</v>
      </c>
      <c r="G10" s="16">
        <v>856</v>
      </c>
      <c r="H10" s="16">
        <v>112.53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112.53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1" t="s">
        <v>83</v>
      </c>
      <c r="D12" s="1" t="s">
        <v>6</v>
      </c>
      <c r="E12" s="24">
        <v>0</v>
      </c>
      <c r="F12" s="24">
        <v>0</v>
      </c>
      <c r="G12" s="16">
        <v>1755</v>
      </c>
      <c r="H12" s="16">
        <v>204.97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204.97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1" t="s">
        <v>83</v>
      </c>
      <c r="D14" s="1" t="s">
        <v>6</v>
      </c>
      <c r="E14" s="16" t="s">
        <v>30</v>
      </c>
      <c r="F14" s="16">
        <v>42.84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42.84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1" t="s">
        <v>83</v>
      </c>
      <c r="D16" s="1" t="s">
        <v>6</v>
      </c>
      <c r="E16" s="16">
        <v>71</v>
      </c>
      <c r="F16" s="16">
        <v>254.31</v>
      </c>
      <c r="G16" s="16">
        <v>34273</v>
      </c>
      <c r="H16" s="16">
        <v>3328.46</v>
      </c>
      <c r="I16" s="24">
        <v>0</v>
      </c>
      <c r="J16" s="16">
        <v>125.58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4013.13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1" t="s">
        <v>83</v>
      </c>
      <c r="D18" s="1" t="s">
        <v>6</v>
      </c>
      <c r="E18" s="16">
        <v>6</v>
      </c>
      <c r="F18" s="16">
        <v>26.82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26.82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1" t="s">
        <v>83</v>
      </c>
      <c r="D20" s="1" t="s">
        <v>6</v>
      </c>
      <c r="E20" s="16">
        <v>8</v>
      </c>
      <c r="F20" s="16">
        <v>30.2</v>
      </c>
      <c r="G20" s="16">
        <v>1217</v>
      </c>
      <c r="H20" s="16">
        <v>149.65</v>
      </c>
      <c r="I20" s="24">
        <v>0</v>
      </c>
      <c r="J20" s="16">
        <v>19.11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242.32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1" t="s">
        <v>83</v>
      </c>
      <c r="D22" s="1" t="s">
        <v>6</v>
      </c>
      <c r="E22" s="16">
        <v>2</v>
      </c>
      <c r="F22" s="16">
        <v>20.059999999999999</v>
      </c>
      <c r="G22" s="16">
        <v>3160</v>
      </c>
      <c r="H22" s="16">
        <v>349.46</v>
      </c>
      <c r="I22" s="24">
        <v>0</v>
      </c>
      <c r="J22" s="16">
        <v>10.66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423.54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1" t="s">
        <v>83</v>
      </c>
      <c r="D24" s="1" t="s">
        <v>6</v>
      </c>
      <c r="E24" s="16">
        <v>29</v>
      </c>
      <c r="F24" s="17">
        <v>93.69</v>
      </c>
      <c r="G24" s="16">
        <v>19144</v>
      </c>
      <c r="H24" s="16">
        <v>2366.11</v>
      </c>
      <c r="I24" s="24">
        <v>0</v>
      </c>
      <c r="J24" s="16">
        <v>54.6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2563.38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1" t="s">
        <v>83</v>
      </c>
      <c r="D26" s="1" t="s">
        <v>6</v>
      </c>
      <c r="E26" s="16">
        <v>2</v>
      </c>
      <c r="F26" s="16">
        <v>20.059999999999999</v>
      </c>
      <c r="G26" s="16">
        <v>3800</v>
      </c>
      <c r="H26" s="16">
        <v>415.26</v>
      </c>
      <c r="I26" s="24">
        <v>0</v>
      </c>
      <c r="J26" s="16">
        <v>10.66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568.37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1" t="s">
        <v>83</v>
      </c>
      <c r="D28" s="1" t="s">
        <v>6</v>
      </c>
      <c r="E28" s="16">
        <v>1</v>
      </c>
      <c r="F28" s="16">
        <v>20.059999999999999</v>
      </c>
      <c r="G28" s="16">
        <v>607</v>
      </c>
      <c r="H28" s="16">
        <v>85.49</v>
      </c>
      <c r="I28" s="24">
        <v>0</v>
      </c>
      <c r="J28" s="16">
        <v>10.66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153.38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1" t="s">
        <v>83</v>
      </c>
      <c r="D30" s="1" t="s">
        <v>6</v>
      </c>
      <c r="E30" s="24">
        <v>0</v>
      </c>
      <c r="F30" s="24">
        <v>0</v>
      </c>
      <c r="G30" s="16">
        <v>102</v>
      </c>
      <c r="H30" s="16">
        <v>21.58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21.58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1" t="s">
        <v>83</v>
      </c>
      <c r="D32" s="1" t="s">
        <v>6</v>
      </c>
      <c r="E32" s="16">
        <v>2</v>
      </c>
      <c r="F32" s="16">
        <v>20.059999999999999</v>
      </c>
      <c r="G32" s="16">
        <v>4226</v>
      </c>
      <c r="H32" s="16">
        <v>581.6</v>
      </c>
      <c r="I32" s="24">
        <v>0</v>
      </c>
      <c r="J32" s="16">
        <v>10.66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SUM(F32,H32,J32,K32,M32,N32)</f>
        <v>612.31999999999994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1" t="s">
        <v>83</v>
      </c>
      <c r="D34" s="1" t="s">
        <v>6</v>
      </c>
      <c r="E34" s="16">
        <v>1</v>
      </c>
      <c r="F34" s="16">
        <v>20.059999999999999</v>
      </c>
      <c r="G34" s="16">
        <v>2840</v>
      </c>
      <c r="H34" s="16">
        <v>316.54000000000002</v>
      </c>
      <c r="I34" s="24">
        <v>0</v>
      </c>
      <c r="J34" s="16">
        <v>10.66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SUM(F34,H34,J34,K34,M34,N34)</f>
        <v>384.43000000000006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1" t="s">
        <v>83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1" t="s">
        <v>83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10.66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10.66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1" t="s">
        <v>83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10.66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10.66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11030.499999999998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1" t="s">
        <v>24</v>
      </c>
      <c r="C45" s="1" t="s">
        <v>81</v>
      </c>
      <c r="D45" s="1" t="s">
        <v>17</v>
      </c>
      <c r="E45" s="16">
        <v>7</v>
      </c>
      <c r="F45" s="16">
        <v>18.75</v>
      </c>
      <c r="G45" s="16">
        <v>1842</v>
      </c>
      <c r="H45" s="16">
        <v>85.05</v>
      </c>
      <c r="I45" s="16">
        <v>144.41</v>
      </c>
      <c r="J45" s="16">
        <v>23.25</v>
      </c>
      <c r="K45" s="17">
        <v>43.5</v>
      </c>
      <c r="L45" s="24">
        <v>0</v>
      </c>
      <c r="M45" s="17">
        <v>1</v>
      </c>
      <c r="N45" s="24">
        <v>0</v>
      </c>
    </row>
    <row r="46" spans="1:45" x14ac:dyDescent="0.2">
      <c r="C46" s="18" t="s">
        <v>20</v>
      </c>
      <c r="D46" s="44">
        <f>SUM(F45,H45,I45,J45,K45,M45)</f>
        <v>315.95999999999998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1" t="s">
        <v>23</v>
      </c>
      <c r="C47" s="1" t="s">
        <v>81</v>
      </c>
      <c r="D47" s="1" t="s">
        <v>17</v>
      </c>
      <c r="E47" s="16">
        <v>35</v>
      </c>
      <c r="F47" s="16">
        <v>20.149999999999999</v>
      </c>
      <c r="G47" s="16">
        <v>1609</v>
      </c>
      <c r="H47" s="16">
        <v>74.8</v>
      </c>
      <c r="I47" s="16">
        <v>126.15</v>
      </c>
      <c r="J47" s="17">
        <v>25.5</v>
      </c>
      <c r="K47" s="17">
        <v>43.5</v>
      </c>
      <c r="L47" s="17">
        <v>1.5</v>
      </c>
      <c r="M47" s="17">
        <v>1</v>
      </c>
      <c r="N47" s="24">
        <v>0</v>
      </c>
    </row>
    <row r="48" spans="1:45" x14ac:dyDescent="0.2">
      <c r="C48" s="18" t="s">
        <v>20</v>
      </c>
      <c r="D48" s="43">
        <f>SUM(F47,H47,I47,J47,K47,L47,M47)</f>
        <v>292.60000000000002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1" t="s">
        <v>22</v>
      </c>
      <c r="C49" s="1" t="s">
        <v>81</v>
      </c>
      <c r="D49" s="1" t="s">
        <v>17</v>
      </c>
      <c r="E49" s="24">
        <v>0</v>
      </c>
      <c r="F49" s="24">
        <v>0</v>
      </c>
      <c r="G49" s="16">
        <v>682</v>
      </c>
      <c r="H49" s="16">
        <v>34.01</v>
      </c>
      <c r="I49" s="16">
        <v>53.47</v>
      </c>
      <c r="J49" s="24">
        <v>0</v>
      </c>
      <c r="K49" s="17">
        <v>2344.5</v>
      </c>
      <c r="L49" s="24">
        <v>0</v>
      </c>
      <c r="M49" s="24">
        <v>0</v>
      </c>
      <c r="N49" s="24">
        <v>0</v>
      </c>
    </row>
    <row r="50" spans="1:14" x14ac:dyDescent="0.2">
      <c r="C50" s="18" t="s">
        <v>20</v>
      </c>
      <c r="D50" s="43">
        <f>SUM(H49,I49,K49,L49,M49)</f>
        <v>2431.98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C51" s="19" t="s">
        <v>41</v>
      </c>
      <c r="D51" s="36">
        <f>SUM(D46,D48,D50)</f>
        <v>3040.54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1" t="s">
        <v>42</v>
      </c>
      <c r="C54" s="1" t="s">
        <v>82</v>
      </c>
      <c r="D54" s="1" t="s">
        <v>49</v>
      </c>
      <c r="E54" s="24">
        <v>0</v>
      </c>
      <c r="F54" s="24">
        <v>0</v>
      </c>
      <c r="G54" s="23">
        <v>1454</v>
      </c>
      <c r="H54" s="17">
        <v>179.32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1" t="s">
        <v>43</v>
      </c>
      <c r="C56" s="1" t="s">
        <v>82</v>
      </c>
      <c r="D56" s="1" t="s">
        <v>49</v>
      </c>
      <c r="E56" s="24">
        <v>0</v>
      </c>
      <c r="F56" s="24">
        <v>0</v>
      </c>
      <c r="G56" s="23">
        <v>1992</v>
      </c>
      <c r="H56" s="17">
        <v>204.02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1" t="s">
        <v>44</v>
      </c>
      <c r="C58" s="1" t="s">
        <v>82</v>
      </c>
      <c r="D58" s="1" t="s">
        <v>49</v>
      </c>
      <c r="E58" s="24">
        <v>0</v>
      </c>
      <c r="F58" s="24">
        <v>0</v>
      </c>
      <c r="G58" s="23">
        <v>308</v>
      </c>
      <c r="H58" s="17">
        <v>46.76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1" t="s">
        <v>45</v>
      </c>
      <c r="C60" s="1" t="s">
        <v>82</v>
      </c>
      <c r="D60" s="1" t="s">
        <v>49</v>
      </c>
      <c r="E60" s="24">
        <v>0</v>
      </c>
      <c r="F60" s="24">
        <v>0</v>
      </c>
      <c r="G60" s="23">
        <v>7960</v>
      </c>
      <c r="H60" s="17">
        <v>1025.08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1" t="s">
        <v>46</v>
      </c>
      <c r="C62" s="1" t="s">
        <v>82</v>
      </c>
      <c r="D62" s="1" t="s">
        <v>49</v>
      </c>
      <c r="E62" s="24">
        <v>0</v>
      </c>
      <c r="F62" s="24">
        <v>0</v>
      </c>
      <c r="G62" s="23">
        <v>1638</v>
      </c>
      <c r="H62" s="17">
        <v>174.78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32" t="s">
        <v>47</v>
      </c>
      <c r="C64" s="1" t="s">
        <v>82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32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1" t="s">
        <v>38</v>
      </c>
      <c r="C66" s="1" t="s">
        <v>82</v>
      </c>
      <c r="D66" s="1" t="s">
        <v>49</v>
      </c>
      <c r="E66" s="24">
        <v>0</v>
      </c>
      <c r="F66" s="24">
        <v>0</v>
      </c>
      <c r="G66" s="23">
        <v>3935</v>
      </c>
      <c r="H66" s="17">
        <v>385.46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C68" s="19" t="s">
        <v>41</v>
      </c>
      <c r="D68" s="36">
        <f>SUM(H54:H66)</f>
        <v>2033.4199999999998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E70" s="16"/>
      <c r="F70" s="16"/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1" t="s">
        <v>42</v>
      </c>
      <c r="C71" s="1" t="s">
        <v>84</v>
      </c>
      <c r="D71" s="1" t="s">
        <v>51</v>
      </c>
      <c r="E71" s="16">
        <v>1060</v>
      </c>
      <c r="F71" s="16">
        <v>30.39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1" t="s">
        <v>38</v>
      </c>
      <c r="C72" s="1" t="s">
        <v>84</v>
      </c>
      <c r="D72" s="1" t="s">
        <v>51</v>
      </c>
      <c r="E72" s="16">
        <v>5340</v>
      </c>
      <c r="F72" s="16">
        <v>47.6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1" t="s">
        <v>45</v>
      </c>
      <c r="C73" s="1" t="s">
        <v>84</v>
      </c>
      <c r="D73" s="1" t="s">
        <v>51</v>
      </c>
      <c r="E73" s="16">
        <v>2680</v>
      </c>
      <c r="F73" s="16">
        <v>36.9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C74" s="19" t="s">
        <v>41</v>
      </c>
      <c r="D74" s="16"/>
      <c r="E74" s="22">
        <f>SUM(F71:F73)</f>
        <v>114.89000000000001</v>
      </c>
      <c r="G74" s="16"/>
      <c r="H74" s="16"/>
      <c r="I74" s="16"/>
      <c r="J74" s="16"/>
      <c r="K74" s="16"/>
      <c r="L74" s="16"/>
      <c r="M74" s="16"/>
      <c r="N74" s="16"/>
    </row>
    <row r="75" spans="1:14" x14ac:dyDescent="0.2"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1" t="s">
        <v>54</v>
      </c>
      <c r="C77" s="1" t="s">
        <v>80</v>
      </c>
      <c r="D77" s="1" t="s">
        <v>56</v>
      </c>
      <c r="E77" s="16">
        <v>3</v>
      </c>
      <c r="F77" s="27">
        <v>24</v>
      </c>
      <c r="G77" s="16">
        <v>2098</v>
      </c>
      <c r="H77" s="16">
        <v>212.93</v>
      </c>
      <c r="I77" s="24">
        <v>0</v>
      </c>
      <c r="J77" s="17">
        <v>25</v>
      </c>
      <c r="K77" s="16">
        <v>30.14</v>
      </c>
      <c r="L77" s="24">
        <v>0</v>
      </c>
      <c r="M77" s="24">
        <v>0</v>
      </c>
      <c r="N77" s="24">
        <v>0</v>
      </c>
    </row>
    <row r="78" spans="1:14" x14ac:dyDescent="0.2">
      <c r="C78" s="18" t="s">
        <v>20</v>
      </c>
      <c r="D78" s="45">
        <f>SUM(F77,H77,J77,K77)</f>
        <v>292.07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1" t="s">
        <v>22</v>
      </c>
      <c r="C79" s="1" t="s">
        <v>80</v>
      </c>
      <c r="D79" s="1" t="s">
        <v>56</v>
      </c>
      <c r="E79" s="16">
        <v>1</v>
      </c>
      <c r="F79" s="27">
        <v>24</v>
      </c>
      <c r="G79" s="16">
        <v>986</v>
      </c>
      <c r="H79" s="16">
        <v>102.73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C80" s="18" t="s">
        <v>20</v>
      </c>
      <c r="D80" s="45">
        <f>SUM(F79,H79,J79,K79)</f>
        <v>283.24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1" t="s">
        <v>57</v>
      </c>
      <c r="C81" s="1" t="s">
        <v>80</v>
      </c>
      <c r="D81" s="1" t="s">
        <v>56</v>
      </c>
      <c r="E81" s="24">
        <v>0</v>
      </c>
      <c r="F81" s="24">
        <v>0</v>
      </c>
      <c r="G81" s="16">
        <v>30</v>
      </c>
      <c r="H81" s="16">
        <v>7.7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C82" s="18" t="s">
        <v>20</v>
      </c>
      <c r="D82" s="45">
        <f>SUM(F81,H81,J81,K81)</f>
        <v>7.7</v>
      </c>
      <c r="G82" s="16"/>
      <c r="H82" s="16"/>
      <c r="I82" s="16"/>
      <c r="J82" s="16"/>
      <c r="K82" s="16"/>
      <c r="L82" s="16"/>
      <c r="M82" s="16"/>
      <c r="N82" s="16"/>
    </row>
    <row r="83" spans="1:14" x14ac:dyDescent="0.2">
      <c r="E83" s="16"/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E84" s="16"/>
      <c r="F84" s="16"/>
      <c r="G84" s="16"/>
      <c r="H84" s="16"/>
      <c r="I84" s="16"/>
      <c r="J84" s="16"/>
      <c r="K84" s="16"/>
      <c r="L84" s="16"/>
      <c r="M84" s="16"/>
      <c r="N84" s="16"/>
    </row>
    <row r="85" spans="1:14" x14ac:dyDescent="0.2">
      <c r="A85" s="1" t="s">
        <v>22</v>
      </c>
      <c r="C85" s="1" t="s">
        <v>85</v>
      </c>
      <c r="D85" s="1" t="s">
        <v>58</v>
      </c>
      <c r="E85" s="24">
        <v>0</v>
      </c>
      <c r="F85" s="24">
        <v>0</v>
      </c>
      <c r="G85" s="16">
        <v>3270</v>
      </c>
      <c r="H85" s="17">
        <v>319.42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1" t="s">
        <v>60</v>
      </c>
      <c r="C86" s="1" t="s">
        <v>85</v>
      </c>
      <c r="D86" s="1" t="s">
        <v>58</v>
      </c>
      <c r="E86" s="24">
        <v>0</v>
      </c>
      <c r="F86" s="24">
        <v>0</v>
      </c>
      <c r="G86" s="16">
        <v>1615</v>
      </c>
      <c r="H86" s="17">
        <v>174.86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D87" s="28" t="s">
        <v>20</v>
      </c>
      <c r="E87" s="24" t="s">
        <v>8</v>
      </c>
      <c r="F87" s="24" t="s">
        <v>8</v>
      </c>
      <c r="G87" s="16"/>
      <c r="H87" s="35">
        <f>SUM(H85:H86)</f>
        <v>494.28000000000003</v>
      </c>
      <c r="I87" s="16"/>
      <c r="J87" s="16"/>
      <c r="K87" s="16"/>
      <c r="L87" s="16"/>
      <c r="M87" s="16"/>
      <c r="N87" s="16"/>
    </row>
    <row r="88" spans="1:14" x14ac:dyDescent="0.2"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E90" s="29" t="s">
        <v>65</v>
      </c>
      <c r="F90" s="29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E91" s="30" t="s">
        <v>66</v>
      </c>
      <c r="F91" s="30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1" t="s">
        <v>63</v>
      </c>
      <c r="C92" s="1" t="s">
        <v>87</v>
      </c>
      <c r="D92" s="1" t="s">
        <v>61</v>
      </c>
      <c r="E92" s="16">
        <v>5</v>
      </c>
      <c r="F92" s="31">
        <v>23.31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1" t="s">
        <v>64</v>
      </c>
      <c r="C93" s="1" t="s">
        <v>86</v>
      </c>
      <c r="D93" s="1" t="s">
        <v>61</v>
      </c>
      <c r="E93" s="16">
        <v>12</v>
      </c>
      <c r="F93" s="31">
        <v>27.05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1" t="s">
        <v>36</v>
      </c>
      <c r="C94" s="1" t="s">
        <v>86</v>
      </c>
      <c r="D94" s="1" t="s">
        <v>61</v>
      </c>
      <c r="E94" s="16">
        <v>166</v>
      </c>
      <c r="F94" s="31">
        <v>121.73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1" t="s">
        <v>54</v>
      </c>
      <c r="C95" s="1" t="s">
        <v>86</v>
      </c>
      <c r="D95" s="1" t="s">
        <v>61</v>
      </c>
      <c r="E95" s="16">
        <v>1</v>
      </c>
      <c r="F95" s="31">
        <v>1.35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1" t="s">
        <v>32</v>
      </c>
      <c r="C96" s="1" t="s">
        <v>87</v>
      </c>
      <c r="D96" s="1" t="s">
        <v>61</v>
      </c>
      <c r="E96" s="16">
        <v>1</v>
      </c>
      <c r="F96" s="31">
        <v>21.16</v>
      </c>
      <c r="G96" s="16"/>
      <c r="H96" s="16"/>
      <c r="I96" s="16"/>
      <c r="J96" s="16"/>
      <c r="K96" s="16"/>
      <c r="L96" s="16"/>
      <c r="M96" s="16"/>
      <c r="N96" s="16"/>
    </row>
    <row r="97" spans="5:14" x14ac:dyDescent="0.2">
      <c r="E97" s="41" t="s">
        <v>20</v>
      </c>
      <c r="F97" s="34">
        <f>SUM(F92:F96)</f>
        <v>194.6</v>
      </c>
      <c r="G97" s="16"/>
      <c r="H97" s="16"/>
      <c r="I97" s="16"/>
      <c r="J97" s="16"/>
      <c r="K97" s="16"/>
      <c r="L97" s="16"/>
      <c r="M97" s="16"/>
      <c r="N97" s="16"/>
    </row>
    <row r="98" spans="5:14" x14ac:dyDescent="0.2"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5:14" x14ac:dyDescent="0.2"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5:14" x14ac:dyDescent="0.2"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5:14" x14ac:dyDescent="0.2"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5:14" x14ac:dyDescent="0.2"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5:14" x14ac:dyDescent="0.2"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5:14" x14ac:dyDescent="0.2"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5:14" x14ac:dyDescent="0.2"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5:14" x14ac:dyDescent="0.2"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5:14" x14ac:dyDescent="0.2"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5:14" x14ac:dyDescent="0.2"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5:14" x14ac:dyDescent="0.2"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5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5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5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5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5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5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5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5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5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5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5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5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5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5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5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5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5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5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5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5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5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5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5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5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5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5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5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5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5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5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5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5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5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5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5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5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5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5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5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5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5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5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5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5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5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5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5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5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5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5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5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5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5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5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5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5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5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5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5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5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5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5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5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5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5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5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5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5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5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5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5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5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5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5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5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5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5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5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5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5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5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5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5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5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5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5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5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5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5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5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5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5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5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5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5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5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5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5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5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5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5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5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5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5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5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5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5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5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5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5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5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5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5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5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5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5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5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5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5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5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5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5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5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5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5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5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5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5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5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5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5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5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5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5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5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5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5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5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" right="0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workbookViewId="0">
      <pane ySplit="4" topLeftCell="A56" activePane="bottomLeft" state="frozen"/>
      <selection pane="bottomLeft" activeCell="E23" sqref="E23"/>
    </sheetView>
  </sheetViews>
  <sheetFormatPr defaultColWidth="9.33203125" defaultRowHeight="12" x14ac:dyDescent="0.25"/>
  <cols>
    <col min="1" max="1" width="7" style="1" customWidth="1"/>
    <col min="2" max="2" width="11.33203125" style="1" customWidth="1"/>
    <col min="3" max="3" width="14.44140625" style="1" customWidth="1"/>
    <col min="4" max="4" width="19.33203125" style="1" customWidth="1"/>
    <col min="5" max="5" width="12" style="1" customWidth="1"/>
    <col min="6" max="6" width="6.5546875" style="1" customWidth="1"/>
    <col min="7" max="7" width="12.33203125" style="1" customWidth="1"/>
    <col min="8" max="8" width="6.6640625" style="1" customWidth="1"/>
    <col min="9" max="10" width="6.33203125" style="1" customWidth="1"/>
    <col min="11" max="11" width="7.6640625" style="1" customWidth="1"/>
    <col min="12" max="12" width="7.33203125" style="1" customWidth="1"/>
    <col min="13" max="13" width="7.5546875" style="1" customWidth="1"/>
    <col min="14" max="14" width="8.5546875" style="1" customWidth="1"/>
    <col min="15" max="15" width="0.33203125" style="1" hidden="1" customWidth="1"/>
    <col min="16" max="16384" width="9.33203125" style="1"/>
  </cols>
  <sheetData>
    <row r="1" spans="1:15" x14ac:dyDescent="0.2">
      <c r="A1" s="2" t="s">
        <v>88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1" t="s">
        <v>89</v>
      </c>
      <c r="D6" s="1" t="s">
        <v>6</v>
      </c>
      <c r="E6" s="16">
        <v>4</v>
      </c>
      <c r="F6" s="16">
        <v>93.69</v>
      </c>
      <c r="G6" s="16">
        <v>9404</v>
      </c>
      <c r="H6" s="16">
        <v>1088.4100000000001</v>
      </c>
      <c r="I6" s="24">
        <v>0</v>
      </c>
      <c r="J6" s="16">
        <v>12.35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1382.03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1" t="s">
        <v>89</v>
      </c>
      <c r="D8" s="1" t="s">
        <v>6</v>
      </c>
      <c r="E8" s="16">
        <v>1</v>
      </c>
      <c r="F8" s="16">
        <v>20.059999999999999</v>
      </c>
      <c r="G8" s="16">
        <v>50</v>
      </c>
      <c r="H8" s="16">
        <v>12.85</v>
      </c>
      <c r="I8" s="24">
        <v>0</v>
      </c>
      <c r="J8" s="16">
        <v>10.66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80.739999999999995</v>
      </c>
      <c r="F9" s="16"/>
      <c r="G9" s="16"/>
      <c r="H9" s="1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1" t="s">
        <v>89</v>
      </c>
      <c r="D10" s="1" t="s">
        <v>6</v>
      </c>
      <c r="E10" s="24">
        <v>0</v>
      </c>
      <c r="F10" s="24">
        <v>0</v>
      </c>
      <c r="G10" s="16">
        <v>896</v>
      </c>
      <c r="H10" s="16">
        <v>98.03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98.03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1" t="s">
        <v>89</v>
      </c>
      <c r="D12" s="1" t="s">
        <v>6</v>
      </c>
      <c r="E12" s="24">
        <v>0</v>
      </c>
      <c r="F12" s="24">
        <v>0</v>
      </c>
      <c r="G12" s="16">
        <v>1716</v>
      </c>
      <c r="H12" s="16">
        <v>165.33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165.33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1" t="s">
        <v>89</v>
      </c>
      <c r="D14" s="1" t="s">
        <v>6</v>
      </c>
      <c r="E14" s="16" t="s">
        <v>30</v>
      </c>
      <c r="F14" s="16">
        <v>20.059999999999999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20.059999999999999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1" t="s">
        <v>89</v>
      </c>
      <c r="D16" s="1" t="s">
        <v>6</v>
      </c>
      <c r="E16" s="16">
        <v>121</v>
      </c>
      <c r="F16" s="16">
        <v>270.55</v>
      </c>
      <c r="G16" s="16">
        <v>44719</v>
      </c>
      <c r="H16" s="16">
        <v>3281.9</v>
      </c>
      <c r="I16" s="24">
        <v>0</v>
      </c>
      <c r="J16" s="16">
        <v>210.08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4067.3100000000004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1" t="s">
        <v>89</v>
      </c>
      <c r="D18" s="1" t="s">
        <v>6</v>
      </c>
      <c r="E18" s="16">
        <v>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1" t="s">
        <v>89</v>
      </c>
      <c r="D20" s="1" t="s">
        <v>6</v>
      </c>
      <c r="E20" s="16">
        <v>4</v>
      </c>
      <c r="F20" s="16">
        <v>23.44</v>
      </c>
      <c r="G20" s="16">
        <v>1597</v>
      </c>
      <c r="H20" s="16">
        <v>155.56</v>
      </c>
      <c r="I20" s="24">
        <v>0</v>
      </c>
      <c r="J20" s="16">
        <v>12.35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234.70999999999998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1" t="s">
        <v>89</v>
      </c>
      <c r="D22" s="1" t="s">
        <v>6</v>
      </c>
      <c r="E22" s="16">
        <v>2</v>
      </c>
      <c r="F22" s="16">
        <v>20.059999999999999</v>
      </c>
      <c r="G22" s="16">
        <v>3771</v>
      </c>
      <c r="H22" s="16">
        <v>333.98</v>
      </c>
      <c r="I22" s="24">
        <v>0</v>
      </c>
      <c r="J22" s="16">
        <v>10.66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408.06000000000006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1" t="s">
        <v>89</v>
      </c>
      <c r="D24" s="1" t="s">
        <v>6</v>
      </c>
      <c r="E24" s="16">
        <v>117</v>
      </c>
      <c r="F24" s="17">
        <v>295.52999999999997</v>
      </c>
      <c r="G24" s="16">
        <v>27472</v>
      </c>
      <c r="H24" s="16">
        <v>2525.35</v>
      </c>
      <c r="I24" s="24">
        <v>0</v>
      </c>
      <c r="J24" s="16">
        <v>203.32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3073.1800000000003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1" t="s">
        <v>89</v>
      </c>
      <c r="D26" s="1" t="s">
        <v>6</v>
      </c>
      <c r="E26" s="16">
        <v>2</v>
      </c>
      <c r="F26" s="16">
        <v>20.059999999999999</v>
      </c>
      <c r="G26" s="16">
        <v>6240</v>
      </c>
      <c r="H26" s="16">
        <v>536.6</v>
      </c>
      <c r="I26" s="24">
        <v>0</v>
      </c>
      <c r="J26" s="16">
        <v>10.66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689.70999999999992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1" t="s">
        <v>89</v>
      </c>
      <c r="D28" s="1" t="s">
        <v>6</v>
      </c>
      <c r="E28" s="16">
        <v>8</v>
      </c>
      <c r="F28" s="16">
        <v>30.2</v>
      </c>
      <c r="G28" s="16">
        <v>895</v>
      </c>
      <c r="H28" s="16">
        <v>97.95</v>
      </c>
      <c r="I28" s="24">
        <v>0</v>
      </c>
      <c r="J28" s="16">
        <v>19.11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184.43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1" t="s">
        <v>89</v>
      </c>
      <c r="D30" s="1" t="s">
        <v>6</v>
      </c>
      <c r="E30" s="24">
        <v>0</v>
      </c>
      <c r="F30" s="24">
        <v>0</v>
      </c>
      <c r="G30" s="16">
        <v>128</v>
      </c>
      <c r="H30" s="16">
        <v>22.76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22.76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1" t="s">
        <v>89</v>
      </c>
      <c r="D32" s="1" t="s">
        <v>6</v>
      </c>
      <c r="E32" s="16">
        <v>3</v>
      </c>
      <c r="F32" s="16">
        <v>21.75</v>
      </c>
      <c r="G32" s="16">
        <v>6323</v>
      </c>
      <c r="H32" s="16">
        <v>622.78</v>
      </c>
      <c r="I32" s="24">
        <v>0</v>
      </c>
      <c r="J32" s="16">
        <v>10.66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SUM(F32,H32,J32,K32,M32,N32)</f>
        <v>655.18999999999994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1" t="s">
        <v>89</v>
      </c>
      <c r="D34" s="1" t="s">
        <v>6</v>
      </c>
      <c r="E34" s="16">
        <v>1</v>
      </c>
      <c r="F34" s="16">
        <v>20.059999999999999</v>
      </c>
      <c r="G34" s="16">
        <v>2480</v>
      </c>
      <c r="H34" s="16">
        <v>228.03</v>
      </c>
      <c r="I34" s="24">
        <v>0</v>
      </c>
      <c r="J34" s="16">
        <v>10.66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SUM(F34,H34,J34,K34,M34,N34)</f>
        <v>295.92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1" t="s">
        <v>89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1" t="s">
        <v>89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10.66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10.66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1" t="s">
        <v>89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10.66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10.66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11592.59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1" t="s">
        <v>24</v>
      </c>
      <c r="C45" s="1" t="s">
        <v>90</v>
      </c>
      <c r="D45" s="1" t="s">
        <v>17</v>
      </c>
      <c r="E45" s="16">
        <v>7</v>
      </c>
      <c r="F45" s="16">
        <v>18.75</v>
      </c>
      <c r="G45" s="16">
        <v>1240</v>
      </c>
      <c r="H45" s="16">
        <v>59.88</v>
      </c>
      <c r="I45" s="16">
        <v>90.42</v>
      </c>
      <c r="J45" s="16">
        <v>23.25</v>
      </c>
      <c r="K45" s="17">
        <v>43.5</v>
      </c>
      <c r="L45" s="24">
        <v>0</v>
      </c>
      <c r="M45" s="17">
        <v>1</v>
      </c>
      <c r="N45" s="24">
        <v>0</v>
      </c>
    </row>
    <row r="46" spans="1:45" x14ac:dyDescent="0.2">
      <c r="C46" s="18" t="s">
        <v>20</v>
      </c>
      <c r="D46" s="43">
        <f>SUM(F45,H45,I45,J45,K45,M45)</f>
        <v>236.8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1" t="s">
        <v>23</v>
      </c>
      <c r="C47" s="1" t="s">
        <v>90</v>
      </c>
      <c r="D47" s="1" t="s">
        <v>17</v>
      </c>
      <c r="E47" s="16">
        <v>30</v>
      </c>
      <c r="F47" s="16">
        <v>18.75</v>
      </c>
      <c r="G47" s="16">
        <v>2480</v>
      </c>
      <c r="H47" s="16">
        <v>113.12</v>
      </c>
      <c r="I47" s="16">
        <v>176.58</v>
      </c>
      <c r="J47" s="17">
        <v>23.25</v>
      </c>
      <c r="K47" s="17">
        <v>43.5</v>
      </c>
      <c r="L47" s="17">
        <v>1.5</v>
      </c>
      <c r="M47" s="17">
        <v>1</v>
      </c>
      <c r="N47" s="24">
        <v>0</v>
      </c>
    </row>
    <row r="48" spans="1:45" x14ac:dyDescent="0.2">
      <c r="C48" s="18" t="s">
        <v>20</v>
      </c>
      <c r="D48" s="43">
        <f>SUM(F47,H47,I47,J47,K47,L47,M47)</f>
        <v>377.70000000000005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1" t="s">
        <v>22</v>
      </c>
      <c r="C49" s="1" t="s">
        <v>90</v>
      </c>
      <c r="D49" s="1" t="s">
        <v>17</v>
      </c>
      <c r="E49" s="24">
        <v>0</v>
      </c>
      <c r="F49" s="24">
        <v>0</v>
      </c>
      <c r="G49" s="16">
        <v>644</v>
      </c>
      <c r="H49" s="16">
        <v>32.340000000000003</v>
      </c>
      <c r="I49" s="16">
        <v>45.85</v>
      </c>
      <c r="J49" s="24">
        <v>0</v>
      </c>
      <c r="K49" s="17">
        <v>1953</v>
      </c>
      <c r="L49" s="24">
        <v>0</v>
      </c>
      <c r="M49" s="24">
        <v>0</v>
      </c>
      <c r="N49" s="24">
        <v>0</v>
      </c>
    </row>
    <row r="50" spans="1:14" x14ac:dyDescent="0.2">
      <c r="C50" s="18" t="s">
        <v>20</v>
      </c>
      <c r="D50" s="43">
        <f>SUM(H49,I49,K49,L49,M49)</f>
        <v>2031.19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C51" s="19" t="s">
        <v>41</v>
      </c>
      <c r="D51" s="36">
        <f>SUM(D46,D48,D50)</f>
        <v>2645.69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1" t="s">
        <v>42</v>
      </c>
      <c r="C54" s="1" t="s">
        <v>91</v>
      </c>
      <c r="D54" s="1" t="s">
        <v>49</v>
      </c>
      <c r="E54" s="24">
        <v>0</v>
      </c>
      <c r="F54" s="24">
        <v>0</v>
      </c>
      <c r="G54" s="23">
        <v>1580</v>
      </c>
      <c r="H54" s="17">
        <v>209.15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1" t="s">
        <v>43</v>
      </c>
      <c r="C56" s="1" t="s">
        <v>91</v>
      </c>
      <c r="D56" s="1" t="s">
        <v>49</v>
      </c>
      <c r="E56" s="24">
        <v>0</v>
      </c>
      <c r="F56" s="24">
        <v>0</v>
      </c>
      <c r="G56" s="23">
        <v>2096</v>
      </c>
      <c r="H56" s="17">
        <v>235.81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1" t="s">
        <v>44</v>
      </c>
      <c r="C58" s="1" t="s">
        <v>91</v>
      </c>
      <c r="D58" s="1" t="s">
        <v>49</v>
      </c>
      <c r="E58" s="24">
        <v>0</v>
      </c>
      <c r="F58" s="24">
        <v>0</v>
      </c>
      <c r="G58" s="23">
        <v>370</v>
      </c>
      <c r="H58" s="17">
        <v>56.45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1" t="s">
        <v>45</v>
      </c>
      <c r="C60" s="1" t="s">
        <v>91</v>
      </c>
      <c r="D60" s="1" t="s">
        <v>49</v>
      </c>
      <c r="E60" s="24">
        <v>0</v>
      </c>
      <c r="F60" s="24">
        <v>0</v>
      </c>
      <c r="G60" s="23">
        <v>8200</v>
      </c>
      <c r="H60" s="17">
        <v>1127.95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1" t="s">
        <v>46</v>
      </c>
      <c r="C62" s="1" t="s">
        <v>91</v>
      </c>
      <c r="D62" s="1" t="s">
        <v>49</v>
      </c>
      <c r="E62" s="24">
        <v>0</v>
      </c>
      <c r="F62" s="24">
        <v>0</v>
      </c>
      <c r="G62" s="23">
        <v>1638</v>
      </c>
      <c r="H62" s="17">
        <v>192.06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32" t="s">
        <v>47</v>
      </c>
      <c r="C64" s="1" t="s">
        <v>91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32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1" t="s">
        <v>38</v>
      </c>
      <c r="C66" s="1" t="s">
        <v>91</v>
      </c>
      <c r="D66" s="1" t="s">
        <v>49</v>
      </c>
      <c r="E66" s="24">
        <v>0</v>
      </c>
      <c r="F66" s="24">
        <v>0</v>
      </c>
      <c r="G66" s="23">
        <v>3256</v>
      </c>
      <c r="H66" s="17">
        <v>356.36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C68" s="19" t="s">
        <v>41</v>
      </c>
      <c r="D68" s="36">
        <f>SUM(H54:H66)</f>
        <v>2195.7800000000002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E70" s="16"/>
      <c r="F70" s="16"/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1" t="s">
        <v>42</v>
      </c>
      <c r="C71" s="1" t="s">
        <v>92</v>
      </c>
      <c r="D71" s="1" t="s">
        <v>51</v>
      </c>
      <c r="E71" s="16">
        <v>920</v>
      </c>
      <c r="F71" s="16">
        <v>29.83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1" t="s">
        <v>38</v>
      </c>
      <c r="C72" s="1" t="s">
        <v>92</v>
      </c>
      <c r="D72" s="1" t="s">
        <v>51</v>
      </c>
      <c r="E72" s="16">
        <v>5010</v>
      </c>
      <c r="F72" s="16">
        <v>46.27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1" t="s">
        <v>45</v>
      </c>
      <c r="C73" s="1" t="s">
        <v>92</v>
      </c>
      <c r="D73" s="1" t="s">
        <v>51</v>
      </c>
      <c r="E73" s="16">
        <v>2270</v>
      </c>
      <c r="F73" s="16">
        <v>35.26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C74" s="19" t="s">
        <v>41</v>
      </c>
      <c r="D74" s="16"/>
      <c r="E74" s="22">
        <f>SUM(F71:F73)</f>
        <v>111.35999999999999</v>
      </c>
      <c r="G74" s="16"/>
      <c r="H74" s="16"/>
      <c r="I74" s="16"/>
      <c r="J74" s="16"/>
      <c r="K74" s="16"/>
      <c r="L74" s="16"/>
      <c r="M74" s="16"/>
      <c r="N74" s="16"/>
    </row>
    <row r="75" spans="1:14" x14ac:dyDescent="0.2"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1" t="s">
        <v>54</v>
      </c>
      <c r="C77" s="1" t="s">
        <v>93</v>
      </c>
      <c r="D77" s="1" t="s">
        <v>56</v>
      </c>
      <c r="E77" s="16">
        <v>3</v>
      </c>
      <c r="F77" s="27">
        <v>24</v>
      </c>
      <c r="G77" s="16">
        <v>2098</v>
      </c>
      <c r="H77" s="16">
        <v>212.93</v>
      </c>
      <c r="I77" s="24">
        <v>0</v>
      </c>
      <c r="J77" s="17">
        <v>25</v>
      </c>
      <c r="K77" s="16">
        <v>30.14</v>
      </c>
      <c r="L77" s="24">
        <v>0</v>
      </c>
      <c r="M77" s="24">
        <v>0</v>
      </c>
      <c r="N77" s="24">
        <v>0</v>
      </c>
    </row>
    <row r="78" spans="1:14" x14ac:dyDescent="0.2">
      <c r="C78" s="18" t="s">
        <v>20</v>
      </c>
      <c r="D78" s="45">
        <f>SUM(F77,H77,J77,K77)</f>
        <v>292.07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1" t="s">
        <v>22</v>
      </c>
      <c r="C79" s="1" t="s">
        <v>93</v>
      </c>
      <c r="D79" s="1" t="s">
        <v>56</v>
      </c>
      <c r="E79" s="16">
        <v>1</v>
      </c>
      <c r="F79" s="27">
        <v>24</v>
      </c>
      <c r="G79" s="16">
        <v>986</v>
      </c>
      <c r="H79" s="16">
        <v>102.73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C80" s="18" t="s">
        <v>20</v>
      </c>
      <c r="D80" s="45">
        <f>SUM(F79,H79,J79,K79)</f>
        <v>283.24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1" t="s">
        <v>57</v>
      </c>
      <c r="C81" s="1" t="s">
        <v>93</v>
      </c>
      <c r="D81" s="1" t="s">
        <v>56</v>
      </c>
      <c r="E81" s="24">
        <v>0</v>
      </c>
      <c r="F81" s="24">
        <v>0</v>
      </c>
      <c r="G81" s="16">
        <v>30</v>
      </c>
      <c r="H81" s="16">
        <v>7.7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C82" s="18" t="s">
        <v>20</v>
      </c>
      <c r="D82" s="45">
        <f>SUM(F81,H81,J81,K81)</f>
        <v>7.7</v>
      </c>
      <c r="G82" s="16"/>
      <c r="H82" s="16"/>
      <c r="I82" s="16"/>
      <c r="J82" s="16"/>
      <c r="K82" s="16"/>
      <c r="L82" s="16"/>
      <c r="M82" s="16"/>
      <c r="N82" s="16"/>
    </row>
    <row r="83" spans="1:14" x14ac:dyDescent="0.2">
      <c r="E83" s="16"/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E84" s="16"/>
      <c r="F84" s="16"/>
      <c r="G84" s="16"/>
      <c r="H84" s="16"/>
      <c r="I84" s="16"/>
      <c r="J84" s="16"/>
      <c r="K84" s="16"/>
      <c r="L84" s="16"/>
      <c r="M84" s="16"/>
      <c r="N84" s="16"/>
    </row>
    <row r="85" spans="1:14" x14ac:dyDescent="0.2">
      <c r="A85" s="1" t="s">
        <v>22</v>
      </c>
      <c r="C85" s="1" t="s">
        <v>94</v>
      </c>
      <c r="D85" s="1" t="s">
        <v>58</v>
      </c>
      <c r="E85" s="24">
        <v>0</v>
      </c>
      <c r="F85" s="24">
        <v>0</v>
      </c>
      <c r="G85" s="16">
        <v>3404</v>
      </c>
      <c r="H85" s="17">
        <v>331.19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5">
      <c r="A86" s="1" t="s">
        <v>60</v>
      </c>
      <c r="C86" s="1" t="s">
        <v>94</v>
      </c>
      <c r="D86" s="1" t="s">
        <v>58</v>
      </c>
      <c r="E86" s="24">
        <v>0</v>
      </c>
      <c r="F86" s="24">
        <v>0</v>
      </c>
      <c r="G86" s="16">
        <v>568</v>
      </c>
      <c r="H86" s="17">
        <v>26.38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5">
      <c r="D87" s="28" t="s">
        <v>20</v>
      </c>
      <c r="E87" s="24" t="s">
        <v>8</v>
      </c>
      <c r="F87" s="24" t="s">
        <v>8</v>
      </c>
      <c r="G87" s="16"/>
      <c r="H87" s="35">
        <f>SUM(H85:H86)</f>
        <v>357.57</v>
      </c>
      <c r="I87" s="16"/>
      <c r="J87" s="16"/>
      <c r="K87" s="16"/>
      <c r="L87" s="16"/>
      <c r="M87" s="16"/>
      <c r="N87" s="16"/>
    </row>
    <row r="88" spans="1:14" x14ac:dyDescent="0.25"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5"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5">
      <c r="E90" s="29" t="s">
        <v>65</v>
      </c>
      <c r="F90" s="29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5">
      <c r="E91" s="30" t="s">
        <v>66</v>
      </c>
      <c r="F91" s="30"/>
      <c r="G91" s="16"/>
      <c r="H91" s="16"/>
      <c r="I91" s="16"/>
      <c r="J91" s="16"/>
      <c r="K91" s="16"/>
      <c r="L91" s="16"/>
      <c r="M91" s="16"/>
      <c r="N91" s="16"/>
    </row>
    <row r="92" spans="1:14" x14ac:dyDescent="0.25">
      <c r="A92" s="1" t="s">
        <v>63</v>
      </c>
      <c r="C92" s="1" t="s">
        <v>95</v>
      </c>
      <c r="D92" s="1" t="s">
        <v>61</v>
      </c>
      <c r="E92" s="16">
        <v>5</v>
      </c>
      <c r="F92" s="31">
        <v>23.31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5">
      <c r="A93" s="1" t="s">
        <v>64</v>
      </c>
      <c r="C93" s="1" t="s">
        <v>96</v>
      </c>
      <c r="D93" s="1" t="s">
        <v>61</v>
      </c>
      <c r="E93" s="16">
        <v>12</v>
      </c>
      <c r="F93" s="31">
        <v>20.63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5">
      <c r="A94" s="1" t="s">
        <v>36</v>
      </c>
      <c r="C94" s="1" t="s">
        <v>97</v>
      </c>
      <c r="D94" s="1" t="s">
        <v>61</v>
      </c>
      <c r="E94" s="16">
        <v>69</v>
      </c>
      <c r="F94" s="31">
        <v>62.86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5">
      <c r="A95" s="1" t="s">
        <v>54</v>
      </c>
      <c r="C95" s="1" t="s">
        <v>98</v>
      </c>
      <c r="D95" s="1" t="s">
        <v>61</v>
      </c>
      <c r="E95" s="16">
        <v>1</v>
      </c>
      <c r="F95" s="31">
        <v>20.63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5">
      <c r="A96" s="1" t="s">
        <v>32</v>
      </c>
      <c r="C96" s="1" t="s">
        <v>96</v>
      </c>
      <c r="D96" s="1" t="s">
        <v>61</v>
      </c>
      <c r="E96" s="16">
        <v>1</v>
      </c>
      <c r="F96" s="31">
        <v>20.63</v>
      </c>
      <c r="G96" s="16"/>
      <c r="H96" s="16"/>
      <c r="I96" s="16"/>
      <c r="J96" s="16"/>
      <c r="K96" s="16"/>
      <c r="L96" s="16"/>
      <c r="M96" s="16"/>
      <c r="N96" s="16"/>
    </row>
    <row r="97" spans="5:14" x14ac:dyDescent="0.25">
      <c r="E97" s="41" t="s">
        <v>20</v>
      </c>
      <c r="F97" s="34">
        <f>SUM(F92:F96)</f>
        <v>148.06</v>
      </c>
      <c r="G97" s="16"/>
      <c r="H97" s="16"/>
      <c r="I97" s="16"/>
      <c r="J97" s="16"/>
      <c r="K97" s="16"/>
      <c r="L97" s="16"/>
      <c r="M97" s="16"/>
      <c r="N97" s="16"/>
    </row>
    <row r="98" spans="5:14" x14ac:dyDescent="0.25"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5:14" x14ac:dyDescent="0.25"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5:14" x14ac:dyDescent="0.25"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5:14" x14ac:dyDescent="0.25"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5:14" x14ac:dyDescent="0.25"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5:14" x14ac:dyDescent="0.25"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5:14" x14ac:dyDescent="0.25"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5:14" x14ac:dyDescent="0.25"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5:14" x14ac:dyDescent="0.25"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5:14" x14ac:dyDescent="0.25"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5:14" x14ac:dyDescent="0.25"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5:14" x14ac:dyDescent="0.25"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5:14" x14ac:dyDescent="0.25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5:14" x14ac:dyDescent="0.25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5:14" x14ac:dyDescent="0.25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5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5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5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5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5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5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5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5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5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5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5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5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5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5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5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5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5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5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5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5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5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5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5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5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5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5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5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5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5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5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5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5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5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5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5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5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5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5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5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5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5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5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5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5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5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5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5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5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5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5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5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5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5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5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5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5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5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5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5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5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5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5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5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5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5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5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5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5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5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5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5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5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5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5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5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5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5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5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5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5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5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5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5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5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5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5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5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5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5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5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5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5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5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5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5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5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5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5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5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5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5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5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5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5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5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5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5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5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5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5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5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5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5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5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5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5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5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5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5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5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5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5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5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5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5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5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5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5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5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5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5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5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5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5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5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5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5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5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5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5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5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5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5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5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5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5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5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5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workbookViewId="0">
      <pane ySplit="4" topLeftCell="A71" activePane="bottomLeft" state="frozen"/>
      <selection pane="bottomLeft" activeCell="H87" sqref="H87"/>
    </sheetView>
  </sheetViews>
  <sheetFormatPr defaultColWidth="9.33203125" defaultRowHeight="12" x14ac:dyDescent="0.25"/>
  <cols>
    <col min="1" max="1" width="7" style="1" customWidth="1"/>
    <col min="2" max="2" width="11.33203125" style="1" customWidth="1"/>
    <col min="3" max="3" width="14.44140625" style="1" customWidth="1"/>
    <col min="4" max="4" width="19.33203125" style="1" customWidth="1"/>
    <col min="5" max="5" width="12" style="1" customWidth="1"/>
    <col min="6" max="6" width="6.5546875" style="1" customWidth="1"/>
    <col min="7" max="7" width="12.33203125" style="1" customWidth="1"/>
    <col min="8" max="8" width="6.6640625" style="1" customWidth="1"/>
    <col min="9" max="10" width="6.33203125" style="1" customWidth="1"/>
    <col min="11" max="11" width="7.6640625" style="1" customWidth="1"/>
    <col min="12" max="12" width="7.33203125" style="1" customWidth="1"/>
    <col min="13" max="13" width="7.5546875" style="1" customWidth="1"/>
    <col min="14" max="14" width="8.5546875" style="1" customWidth="1"/>
    <col min="15" max="15" width="0.33203125" style="1" hidden="1" customWidth="1"/>
    <col min="16" max="16384" width="9.33203125" style="1"/>
  </cols>
  <sheetData>
    <row r="1" spans="1:15" x14ac:dyDescent="0.2">
      <c r="A1" s="2" t="s">
        <v>102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48" t="s">
        <v>103</v>
      </c>
      <c r="D6" s="1" t="s">
        <v>6</v>
      </c>
      <c r="E6" s="16">
        <v>5</v>
      </c>
      <c r="F6" s="16">
        <v>98.37</v>
      </c>
      <c r="G6" s="16">
        <v>9565</v>
      </c>
      <c r="H6" s="17">
        <v>951.85</v>
      </c>
      <c r="I6" s="24">
        <v>0</v>
      </c>
      <c r="J6" s="16">
        <v>14.34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1252.1399999999999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48" t="s">
        <v>103</v>
      </c>
      <c r="D8" s="1" t="s">
        <v>6</v>
      </c>
      <c r="E8" s="16">
        <v>1</v>
      </c>
      <c r="F8" s="16">
        <v>21.06</v>
      </c>
      <c r="G8" s="16">
        <v>55</v>
      </c>
      <c r="H8" s="16">
        <v>14.05</v>
      </c>
      <c r="I8" s="24">
        <v>0</v>
      </c>
      <c r="J8" s="16">
        <v>10.84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83.12</v>
      </c>
      <c r="F9" s="16"/>
      <c r="G9" s="16"/>
      <c r="H9" s="4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48" t="s">
        <v>103</v>
      </c>
      <c r="D10" s="1" t="s">
        <v>6</v>
      </c>
      <c r="E10" s="24">
        <v>0</v>
      </c>
      <c r="F10" s="24">
        <v>0</v>
      </c>
      <c r="G10" s="16">
        <v>151</v>
      </c>
      <c r="H10" s="46">
        <v>26.35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26.35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48" t="s">
        <v>103</v>
      </c>
      <c r="D12" s="1" t="s">
        <v>6</v>
      </c>
      <c r="E12" s="24">
        <v>0</v>
      </c>
      <c r="F12" s="24">
        <v>0</v>
      </c>
      <c r="G12" s="16">
        <v>645</v>
      </c>
      <c r="H12" s="16">
        <v>77.59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77.59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48" t="s">
        <v>103</v>
      </c>
      <c r="D14" s="1" t="s">
        <v>6</v>
      </c>
      <c r="E14" s="16">
        <v>1</v>
      </c>
      <c r="F14" s="16">
        <v>21.06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21.06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48" t="s">
        <v>103</v>
      </c>
      <c r="D16" s="1" t="s">
        <v>6</v>
      </c>
      <c r="E16" s="16">
        <v>50</v>
      </c>
      <c r="F16" s="16">
        <v>267.02999999999997</v>
      </c>
      <c r="G16" s="16">
        <v>38838</v>
      </c>
      <c r="H16" s="16">
        <v>2968.12</v>
      </c>
      <c r="I16" s="24">
        <v>0</v>
      </c>
      <c r="J16" s="16">
        <v>93.09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3633.0199999999995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48" t="s">
        <v>103</v>
      </c>
      <c r="D18" s="1" t="s">
        <v>6</v>
      </c>
      <c r="E18" s="16">
        <v>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48" t="s">
        <v>103</v>
      </c>
      <c r="D20" s="1" t="s">
        <v>6</v>
      </c>
      <c r="E20" s="16">
        <v>4</v>
      </c>
      <c r="F20" s="16">
        <v>24.62</v>
      </c>
      <c r="G20" s="16">
        <v>1512</v>
      </c>
      <c r="H20" s="16">
        <v>150.74</v>
      </c>
      <c r="I20" s="24">
        <v>0</v>
      </c>
      <c r="J20" s="16">
        <v>12.59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231.31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48" t="s">
        <v>103</v>
      </c>
      <c r="D22" s="1" t="s">
        <v>6</v>
      </c>
      <c r="E22" s="16">
        <v>1</v>
      </c>
      <c r="F22" s="16">
        <v>21.06</v>
      </c>
      <c r="G22" s="16">
        <v>2513</v>
      </c>
      <c r="H22" s="16">
        <v>233.99</v>
      </c>
      <c r="I22" s="24">
        <v>0</v>
      </c>
      <c r="J22" s="16">
        <v>10.84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309.25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48" t="s">
        <v>103</v>
      </c>
      <c r="D24" s="1" t="s">
        <v>6</v>
      </c>
      <c r="E24" s="16">
        <v>93</v>
      </c>
      <c r="F24" s="17">
        <v>252.09</v>
      </c>
      <c r="G24" s="16">
        <v>17859</v>
      </c>
      <c r="H24" s="16">
        <v>1876.35</v>
      </c>
      <c r="I24" s="24">
        <v>0</v>
      </c>
      <c r="J24" s="16">
        <v>168.34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2345.7600000000002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48" t="s">
        <v>103</v>
      </c>
      <c r="D26" s="1" t="s">
        <v>6</v>
      </c>
      <c r="E26" s="16">
        <v>1</v>
      </c>
      <c r="F26" s="16">
        <v>21.06</v>
      </c>
      <c r="G26" s="16">
        <v>2960</v>
      </c>
      <c r="H26" s="16">
        <v>271.17</v>
      </c>
      <c r="I26" s="24">
        <v>0</v>
      </c>
      <c r="J26" s="16">
        <v>10.84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425.46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48" t="s">
        <v>103</v>
      </c>
      <c r="D28" s="1" t="s">
        <v>6</v>
      </c>
      <c r="E28" s="16">
        <v>1</v>
      </c>
      <c r="F28" s="16">
        <v>21.06</v>
      </c>
      <c r="G28" s="16">
        <v>541</v>
      </c>
      <c r="H28" s="16">
        <v>67.900000000000006</v>
      </c>
      <c r="I28" s="24">
        <v>0</v>
      </c>
      <c r="J28" s="16">
        <v>10.84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136.97000000000003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48" t="s">
        <v>103</v>
      </c>
      <c r="D30" s="1" t="s">
        <v>6</v>
      </c>
      <c r="E30" s="23">
        <v>0</v>
      </c>
      <c r="F30" s="24">
        <v>21.06</v>
      </c>
      <c r="G30" s="16">
        <v>102</v>
      </c>
      <c r="H30" s="16">
        <v>20.079999999999998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41.14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48" t="s">
        <v>103</v>
      </c>
      <c r="D32" s="1" t="s">
        <v>6</v>
      </c>
      <c r="E32" s="16">
        <v>0</v>
      </c>
      <c r="F32" s="16">
        <v>21.06</v>
      </c>
      <c r="G32" s="16">
        <v>5960</v>
      </c>
      <c r="H32" s="17">
        <v>607.53</v>
      </c>
      <c r="I32" s="24">
        <v>0</v>
      </c>
      <c r="J32" s="16">
        <v>10.84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SUM(F32,H32,J32)</f>
        <v>639.42999999999995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48" t="s">
        <v>103</v>
      </c>
      <c r="D34" s="1" t="s">
        <v>6</v>
      </c>
      <c r="E34" s="16">
        <v>1</v>
      </c>
      <c r="F34" s="16">
        <v>21.06</v>
      </c>
      <c r="G34" s="16">
        <v>1760</v>
      </c>
      <c r="H34" s="16">
        <v>171.37</v>
      </c>
      <c r="I34" s="24">
        <v>0</v>
      </c>
      <c r="J34" s="16">
        <v>10.84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SUM(F34,H34,J34,K34)</f>
        <v>240.44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48" t="s">
        <v>103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48" t="s">
        <v>103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10.84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10.84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48" t="s">
        <v>103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10.84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10.84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9678.5299999999988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49" t="s">
        <v>24</v>
      </c>
      <c r="B45" s="49"/>
      <c r="C45" s="48" t="s">
        <v>100</v>
      </c>
      <c r="D45" s="1" t="s">
        <v>17</v>
      </c>
      <c r="E45" s="16">
        <v>8</v>
      </c>
      <c r="F45" s="16">
        <v>19.25</v>
      </c>
      <c r="G45" s="16">
        <v>1448</v>
      </c>
      <c r="H45" s="16">
        <v>71.33</v>
      </c>
      <c r="I45" s="16">
        <v>101.5</v>
      </c>
      <c r="J45" s="16">
        <v>24.25</v>
      </c>
      <c r="K45" s="17">
        <v>46.55</v>
      </c>
      <c r="L45" s="24">
        <v>0</v>
      </c>
      <c r="M45" s="17">
        <v>1</v>
      </c>
      <c r="N45" s="24">
        <v>0</v>
      </c>
    </row>
    <row r="46" spans="1:45" x14ac:dyDescent="0.2">
      <c r="A46" s="49"/>
      <c r="B46" s="49"/>
      <c r="C46" s="18" t="s">
        <v>20</v>
      </c>
      <c r="D46" s="43">
        <f>SUM(F45,H45,I45,J45,K45,M45)</f>
        <v>263.88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49" t="s">
        <v>23</v>
      </c>
      <c r="B47" s="49"/>
      <c r="C47" s="48" t="s">
        <v>100</v>
      </c>
      <c r="D47" s="1" t="s">
        <v>17</v>
      </c>
      <c r="E47" s="16">
        <v>30</v>
      </c>
      <c r="F47" s="16">
        <v>19.25</v>
      </c>
      <c r="G47" s="16">
        <v>1558</v>
      </c>
      <c r="H47" s="16">
        <v>50.48</v>
      </c>
      <c r="I47" s="16">
        <v>109.22</v>
      </c>
      <c r="J47" s="17">
        <v>24.25</v>
      </c>
      <c r="K47" s="17">
        <v>46.55</v>
      </c>
      <c r="L47" s="17">
        <v>1.5</v>
      </c>
      <c r="M47" s="17">
        <v>1</v>
      </c>
      <c r="N47" s="24">
        <v>0</v>
      </c>
    </row>
    <row r="48" spans="1:45" x14ac:dyDescent="0.2">
      <c r="A48" s="49"/>
      <c r="B48" s="49"/>
      <c r="C48" s="18" t="s">
        <v>20</v>
      </c>
      <c r="D48" s="43">
        <f>SUM(F47,H47,I47,J47,K47,L47,M47)</f>
        <v>252.25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49" t="s">
        <v>22</v>
      </c>
      <c r="B49" s="49"/>
      <c r="C49" s="48" t="s">
        <v>100</v>
      </c>
      <c r="D49" s="1" t="s">
        <v>17</v>
      </c>
      <c r="E49" s="24">
        <v>0</v>
      </c>
      <c r="F49" s="24">
        <v>0</v>
      </c>
      <c r="G49" s="16">
        <v>320</v>
      </c>
      <c r="H49" s="16">
        <v>18.88</v>
      </c>
      <c r="I49" s="16">
        <v>22.43</v>
      </c>
      <c r="J49" s="24">
        <v>0</v>
      </c>
      <c r="K49" s="17">
        <v>2350.35</v>
      </c>
      <c r="L49" s="24">
        <v>0</v>
      </c>
      <c r="M49" s="24">
        <v>0</v>
      </c>
      <c r="N49" s="24">
        <v>0</v>
      </c>
    </row>
    <row r="50" spans="1:14" x14ac:dyDescent="0.2">
      <c r="A50" s="49"/>
      <c r="B50" s="49"/>
      <c r="C50" s="18" t="s">
        <v>20</v>
      </c>
      <c r="D50" s="43">
        <f>SUM(H49,I49,K49,L49,M49)</f>
        <v>2391.66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A51" s="49"/>
      <c r="B51" s="49"/>
      <c r="C51" s="19" t="s">
        <v>41</v>
      </c>
      <c r="D51" s="36">
        <f>SUM(D46,D48,D50)</f>
        <v>2907.79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A52" s="49"/>
      <c r="B52" s="49"/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A53" s="49"/>
      <c r="B53" s="49"/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49" t="s">
        <v>42</v>
      </c>
      <c r="B54" s="49"/>
      <c r="C54" s="1" t="s">
        <v>101</v>
      </c>
      <c r="D54" s="1" t="s">
        <v>49</v>
      </c>
      <c r="E54" s="24">
        <v>0</v>
      </c>
      <c r="F54" s="24">
        <v>0</v>
      </c>
      <c r="G54" s="23">
        <v>1708</v>
      </c>
      <c r="H54" s="17">
        <v>213.68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A55" s="49"/>
      <c r="B55" s="49"/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49" t="s">
        <v>43</v>
      </c>
      <c r="B56" s="49"/>
      <c r="C56" s="1" t="s">
        <v>101</v>
      </c>
      <c r="D56" s="1" t="s">
        <v>49</v>
      </c>
      <c r="E56" s="24">
        <v>0</v>
      </c>
      <c r="F56" s="24">
        <v>0</v>
      </c>
      <c r="G56" s="23">
        <v>1990</v>
      </c>
      <c r="H56" s="17">
        <v>214.31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A57" s="49"/>
      <c r="B57" s="49"/>
      <c r="C57" s="1" t="s">
        <v>8</v>
      </c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49" t="s">
        <v>44</v>
      </c>
      <c r="B58" s="49"/>
      <c r="C58" s="1" t="s">
        <v>101</v>
      </c>
      <c r="D58" s="1" t="s">
        <v>49</v>
      </c>
      <c r="E58" s="24">
        <v>0</v>
      </c>
      <c r="F58" s="24">
        <v>0</v>
      </c>
      <c r="G58" s="23">
        <v>277</v>
      </c>
      <c r="H58" s="17">
        <v>45.33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A59" s="49"/>
      <c r="B59" s="49"/>
      <c r="C59" s="1" t="s">
        <v>8</v>
      </c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49" t="s">
        <v>45</v>
      </c>
      <c r="B60" s="49"/>
      <c r="C60" s="1" t="s">
        <v>101</v>
      </c>
      <c r="D60" s="1" t="s">
        <v>49</v>
      </c>
      <c r="E60" s="24">
        <v>0</v>
      </c>
      <c r="F60" s="24">
        <v>0</v>
      </c>
      <c r="G60" s="23">
        <v>9160</v>
      </c>
      <c r="H60" s="17">
        <v>1296.7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A61" s="49"/>
      <c r="B61" s="49"/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49" t="s">
        <v>46</v>
      </c>
      <c r="B62" s="49"/>
      <c r="C62" s="1" t="s">
        <v>101</v>
      </c>
      <c r="D62" s="1" t="s">
        <v>49</v>
      </c>
      <c r="E62" s="24">
        <v>0</v>
      </c>
      <c r="F62" s="24">
        <v>0</v>
      </c>
      <c r="G62" s="23">
        <v>1638</v>
      </c>
      <c r="H62" s="17">
        <v>183.42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A63" s="49"/>
      <c r="B63" s="49"/>
      <c r="C63" s="1" t="s">
        <v>8</v>
      </c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50" t="s">
        <v>47</v>
      </c>
      <c r="B64" s="49"/>
      <c r="C64" s="1" t="s">
        <v>101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50"/>
      <c r="B65" s="49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49" t="s">
        <v>38</v>
      </c>
      <c r="B66" s="49"/>
      <c r="C66" s="1" t="s">
        <v>101</v>
      </c>
      <c r="D66" s="1" t="s">
        <v>49</v>
      </c>
      <c r="E66" s="24">
        <v>0</v>
      </c>
      <c r="F66" s="24">
        <v>0</v>
      </c>
      <c r="G66" s="23">
        <v>4179</v>
      </c>
      <c r="H66" s="17">
        <v>430.26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A67" s="49"/>
      <c r="B67" s="49"/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A68" s="49"/>
      <c r="B68" s="49"/>
      <c r="C68" s="19" t="s">
        <v>41</v>
      </c>
      <c r="D68" s="36">
        <f>SUM(H54:H66)</f>
        <v>2401.6999999999998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A69" s="49"/>
      <c r="B69" s="49"/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A70" s="49" t="s">
        <v>42</v>
      </c>
      <c r="B70" s="49"/>
      <c r="C70" s="1" t="s">
        <v>104</v>
      </c>
      <c r="D70" s="1" t="s">
        <v>51</v>
      </c>
      <c r="E70" s="16">
        <v>1220</v>
      </c>
      <c r="F70" s="16">
        <v>31.03</v>
      </c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49" t="s">
        <v>38</v>
      </c>
      <c r="B71" s="49"/>
      <c r="C71" s="1" t="s">
        <v>106</v>
      </c>
      <c r="D71" s="49" t="s">
        <v>51</v>
      </c>
      <c r="E71" s="51">
        <v>8060</v>
      </c>
      <c r="F71" s="52">
        <v>58.53</v>
      </c>
      <c r="G71" s="53">
        <v>0</v>
      </c>
      <c r="H71" s="53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49" t="s">
        <v>45</v>
      </c>
      <c r="B72" s="49"/>
      <c r="C72" s="1" t="s">
        <v>104</v>
      </c>
      <c r="D72" s="49" t="s">
        <v>51</v>
      </c>
      <c r="E72" s="51">
        <v>2760</v>
      </c>
      <c r="F72" s="52">
        <v>37.229999999999997</v>
      </c>
      <c r="G72" s="53">
        <v>0</v>
      </c>
      <c r="H72" s="53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49"/>
      <c r="B73" s="49"/>
      <c r="C73" s="49" t="s">
        <v>8</v>
      </c>
      <c r="D73" s="49"/>
      <c r="E73" s="51" t="s">
        <v>8</v>
      </c>
      <c r="F73" s="52"/>
      <c r="G73" s="53">
        <v>0</v>
      </c>
      <c r="H73" s="53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A74" s="49"/>
      <c r="B74" s="49"/>
      <c r="C74" s="54" t="s">
        <v>41</v>
      </c>
      <c r="D74" s="51"/>
      <c r="E74" s="55">
        <f>SUM(F70:F72)</f>
        <v>126.78999999999999</v>
      </c>
      <c r="F74" s="49"/>
      <c r="G74" s="51"/>
      <c r="H74" s="51"/>
      <c r="I74" s="16"/>
      <c r="J74" s="16"/>
      <c r="K74" s="16"/>
      <c r="L74" s="16"/>
      <c r="M74" s="16"/>
      <c r="N74" s="16"/>
    </row>
    <row r="75" spans="1:14" x14ac:dyDescent="0.2">
      <c r="A75" s="49"/>
      <c r="B75" s="49"/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A76" s="49"/>
      <c r="B76" s="49"/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49" t="s">
        <v>54</v>
      </c>
      <c r="B77" s="49"/>
      <c r="C77" s="1" t="s">
        <v>99</v>
      </c>
      <c r="D77" s="1" t="s">
        <v>56</v>
      </c>
      <c r="E77" s="16">
        <v>2</v>
      </c>
      <c r="F77" s="27">
        <v>24</v>
      </c>
      <c r="G77" s="16">
        <v>2261</v>
      </c>
      <c r="H77" s="17">
        <v>245.82</v>
      </c>
      <c r="I77" s="24">
        <v>0</v>
      </c>
      <c r="J77" s="17">
        <v>25</v>
      </c>
      <c r="K77" s="16">
        <v>36.93</v>
      </c>
      <c r="L77" s="24">
        <v>0</v>
      </c>
      <c r="M77" s="24">
        <v>0</v>
      </c>
      <c r="N77" s="24">
        <v>0</v>
      </c>
    </row>
    <row r="78" spans="1:14" x14ac:dyDescent="0.2">
      <c r="A78" s="49"/>
      <c r="B78" s="49"/>
      <c r="C78" s="18" t="s">
        <v>20</v>
      </c>
      <c r="D78" s="45">
        <f>SUM(F77,H77,J77,K77)</f>
        <v>331.75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49" t="s">
        <v>22</v>
      </c>
      <c r="B79" s="49"/>
      <c r="C79" s="1" t="s">
        <v>99</v>
      </c>
      <c r="D79" s="1" t="s">
        <v>56</v>
      </c>
      <c r="E79" s="16">
        <v>1</v>
      </c>
      <c r="F79" s="27">
        <v>24</v>
      </c>
      <c r="G79" s="16">
        <v>1083</v>
      </c>
      <c r="H79" s="17">
        <v>120.37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A80" s="49"/>
      <c r="B80" s="49"/>
      <c r="C80" s="18" t="s">
        <v>20</v>
      </c>
      <c r="D80" s="45">
        <f>SUM(F79,H79,J79,K79)</f>
        <v>300.88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49" t="s">
        <v>57</v>
      </c>
      <c r="B81" s="49"/>
      <c r="C81" s="1" t="s">
        <v>99</v>
      </c>
      <c r="D81" s="1" t="s">
        <v>56</v>
      </c>
      <c r="E81" s="24">
        <v>0</v>
      </c>
      <c r="F81" s="24">
        <v>0</v>
      </c>
      <c r="G81" s="16">
        <v>27</v>
      </c>
      <c r="H81" s="16">
        <v>7.9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A82" s="49"/>
      <c r="B82" s="49"/>
      <c r="C82" s="18" t="s">
        <v>20</v>
      </c>
      <c r="D82" s="45">
        <f>SUM(F81,H81,J81,K81)</f>
        <v>7.9</v>
      </c>
      <c r="G82" s="16"/>
      <c r="H82" s="16"/>
      <c r="I82" s="16"/>
      <c r="J82" s="16"/>
      <c r="K82" s="16"/>
      <c r="L82" s="16"/>
      <c r="M82" s="16"/>
      <c r="N82" s="16"/>
    </row>
    <row r="83" spans="1:14" ht="14.25" x14ac:dyDescent="0.35">
      <c r="A83" s="49"/>
      <c r="B83" s="49"/>
      <c r="C83" s="19" t="s">
        <v>41</v>
      </c>
      <c r="E83" s="47">
        <f>SUM(D78,D80,D82)</f>
        <v>640.53</v>
      </c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A84" s="49"/>
      <c r="B84" s="49"/>
      <c r="E84" s="16"/>
      <c r="F84" s="16"/>
      <c r="G84" s="16"/>
      <c r="H84" s="16"/>
      <c r="I84" s="16"/>
      <c r="J84" s="16"/>
      <c r="K84" s="16"/>
      <c r="L84" s="16"/>
      <c r="M84" s="16"/>
      <c r="N84" s="16" t="s">
        <v>8</v>
      </c>
    </row>
    <row r="85" spans="1:14" x14ac:dyDescent="0.2">
      <c r="A85" s="49" t="s">
        <v>22</v>
      </c>
      <c r="B85" s="49"/>
      <c r="C85" s="1" t="s">
        <v>105</v>
      </c>
      <c r="D85" s="1" t="s">
        <v>58</v>
      </c>
      <c r="E85" s="24">
        <v>0</v>
      </c>
      <c r="F85" s="24">
        <v>0</v>
      </c>
      <c r="G85" s="16">
        <v>640</v>
      </c>
      <c r="H85" s="17">
        <v>92.38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49" t="s">
        <v>60</v>
      </c>
      <c r="B86" s="49"/>
      <c r="C86" s="1" t="s">
        <v>105</v>
      </c>
      <c r="D86" s="1" t="s">
        <v>58</v>
      </c>
      <c r="E86" s="24">
        <v>0</v>
      </c>
      <c r="F86" s="24">
        <v>0</v>
      </c>
      <c r="G86" s="16">
        <v>3534</v>
      </c>
      <c r="H86" s="17">
        <v>360.29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A87" s="49"/>
      <c r="B87" s="49"/>
      <c r="D87" s="28" t="s">
        <v>20</v>
      </c>
      <c r="E87" s="24" t="s">
        <v>8</v>
      </c>
      <c r="F87" s="24" t="s">
        <v>8</v>
      </c>
      <c r="G87" s="16"/>
      <c r="H87" s="35">
        <f>SUM(H85:H86)</f>
        <v>452.67</v>
      </c>
      <c r="I87" s="16"/>
      <c r="J87" s="16"/>
      <c r="K87" s="16"/>
      <c r="L87" s="16"/>
      <c r="M87" s="16"/>
      <c r="N87" s="16"/>
    </row>
    <row r="88" spans="1:14" x14ac:dyDescent="0.2">
      <c r="A88" s="49"/>
      <c r="B88" s="49"/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A89" s="49"/>
      <c r="B89" s="49"/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A90" s="49"/>
      <c r="B90" s="49"/>
      <c r="C90" s="49"/>
      <c r="D90" s="49"/>
      <c r="E90" s="56" t="s">
        <v>65</v>
      </c>
      <c r="F90" s="56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A91" s="49"/>
      <c r="B91" s="49"/>
      <c r="C91" s="49"/>
      <c r="D91" s="49"/>
      <c r="E91" s="57" t="s">
        <v>66</v>
      </c>
      <c r="F91" s="57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49" t="s">
        <v>63</v>
      </c>
      <c r="B92" s="49"/>
      <c r="C92" s="49" t="s">
        <v>115</v>
      </c>
      <c r="D92" s="49" t="s">
        <v>61</v>
      </c>
      <c r="E92" s="51">
        <v>8</v>
      </c>
      <c r="F92" s="58">
        <v>29.14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49" t="s">
        <v>64</v>
      </c>
      <c r="B93" s="49"/>
      <c r="C93" s="49" t="s">
        <v>115</v>
      </c>
      <c r="D93" s="49" t="s">
        <v>61</v>
      </c>
      <c r="E93" s="51">
        <v>11</v>
      </c>
      <c r="F93" s="62">
        <v>31.1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49" t="s">
        <v>36</v>
      </c>
      <c r="B94" s="49"/>
      <c r="C94" s="49" t="s">
        <v>115</v>
      </c>
      <c r="D94" s="49" t="s">
        <v>61</v>
      </c>
      <c r="E94" s="51">
        <v>567</v>
      </c>
      <c r="F94" s="59">
        <v>393.98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49" t="s">
        <v>54</v>
      </c>
      <c r="B95" s="49"/>
      <c r="C95" s="49" t="s">
        <v>115</v>
      </c>
      <c r="D95" s="49" t="s">
        <v>61</v>
      </c>
      <c r="E95" s="51">
        <v>2</v>
      </c>
      <c r="F95" s="58">
        <v>24.69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49" t="s">
        <v>32</v>
      </c>
      <c r="B96" s="49"/>
      <c r="C96" s="49" t="s">
        <v>115</v>
      </c>
      <c r="D96" s="49" t="s">
        <v>61</v>
      </c>
      <c r="E96" s="51">
        <v>6</v>
      </c>
      <c r="F96" s="59">
        <v>27.84</v>
      </c>
      <c r="G96" s="16"/>
      <c r="H96" s="16"/>
      <c r="I96" s="16"/>
      <c r="J96" s="16"/>
      <c r="K96" s="16"/>
      <c r="L96" s="16"/>
      <c r="M96" s="16"/>
      <c r="N96" s="16"/>
    </row>
    <row r="97" spans="1:14" x14ac:dyDescent="0.2">
      <c r="A97" s="49"/>
      <c r="B97" s="49"/>
      <c r="C97" s="49" t="s">
        <v>8</v>
      </c>
      <c r="D97" s="49"/>
      <c r="E97" s="60" t="s">
        <v>20</v>
      </c>
      <c r="F97" s="61">
        <f>SUM(F92:F96)</f>
        <v>506.75</v>
      </c>
      <c r="G97" s="16"/>
      <c r="H97" s="16"/>
      <c r="I97" s="16"/>
      <c r="J97" s="16"/>
      <c r="K97" s="16"/>
      <c r="L97" s="16"/>
      <c r="M97" s="16"/>
      <c r="N97" s="16"/>
    </row>
    <row r="98" spans="1:14" x14ac:dyDescent="0.2">
      <c r="A98" s="49"/>
      <c r="B98" s="49"/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1:14" x14ac:dyDescent="0.2">
      <c r="A99" s="49"/>
      <c r="B99" s="49"/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1:14" x14ac:dyDescent="0.2">
      <c r="A100" s="49"/>
      <c r="B100" s="49"/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1:14" x14ac:dyDescent="0.25">
      <c r="A101" s="49"/>
      <c r="B101" s="49"/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1:14" x14ac:dyDescent="0.25">
      <c r="A102" s="49"/>
      <c r="B102" s="49"/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1:14" x14ac:dyDescent="0.25">
      <c r="A103" s="49"/>
      <c r="B103" s="49"/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1:14" x14ac:dyDescent="0.25">
      <c r="A104" s="49"/>
      <c r="B104" s="49"/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1:14" x14ac:dyDescent="0.25">
      <c r="A105" s="49"/>
      <c r="B105" s="49"/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1:14" x14ac:dyDescent="0.25">
      <c r="A106" s="49"/>
      <c r="B106" s="49"/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1:14" x14ac:dyDescent="0.25">
      <c r="A107" s="49"/>
      <c r="B107" s="49"/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1:14" x14ac:dyDescent="0.25">
      <c r="A108" s="49"/>
      <c r="B108" s="49"/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1:14" x14ac:dyDescent="0.25">
      <c r="A109" s="49"/>
      <c r="B109" s="49"/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1:14" x14ac:dyDescent="0.25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1:14" x14ac:dyDescent="0.25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1:14" x14ac:dyDescent="0.25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5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5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5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5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5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5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5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5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5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5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5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5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5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5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5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5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5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5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5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5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5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5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5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5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5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5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5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5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5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5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5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5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5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5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5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5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5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5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5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5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5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5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5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5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5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5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5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5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5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5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5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5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5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5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5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5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5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5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5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5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5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5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5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5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5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5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5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5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5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5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5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5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5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5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5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5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5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5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5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5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5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5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5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5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5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5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5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5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5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5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5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5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5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5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5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5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5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5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5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5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5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5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5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5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5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5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5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5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5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5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5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5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5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5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5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5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5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5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5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5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5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5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5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5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5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5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5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5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5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5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5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5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5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5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5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5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5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5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5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5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5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5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5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5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5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5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5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5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workbookViewId="0">
      <pane ySplit="4" topLeftCell="A71" activePane="bottomLeft" state="frozen"/>
      <selection pane="bottomLeft" activeCell="L103" sqref="L103"/>
    </sheetView>
  </sheetViews>
  <sheetFormatPr defaultColWidth="9.33203125" defaultRowHeight="12" x14ac:dyDescent="0.25"/>
  <cols>
    <col min="1" max="1" width="7" style="1" customWidth="1"/>
    <col min="2" max="2" width="11.33203125" style="1" customWidth="1"/>
    <col min="3" max="3" width="14.44140625" style="1" customWidth="1"/>
    <col min="4" max="4" width="19.33203125" style="1" customWidth="1"/>
    <col min="5" max="5" width="12" style="1" customWidth="1"/>
    <col min="6" max="6" width="6.5546875" style="1" customWidth="1"/>
    <col min="7" max="7" width="12.33203125" style="1" customWidth="1"/>
    <col min="8" max="8" width="6.6640625" style="1" customWidth="1"/>
    <col min="9" max="10" width="6.33203125" style="1" customWidth="1"/>
    <col min="11" max="11" width="7.6640625" style="1" customWidth="1"/>
    <col min="12" max="12" width="7.33203125" style="1" customWidth="1"/>
    <col min="13" max="13" width="7.5546875" style="1" customWidth="1"/>
    <col min="14" max="14" width="8.5546875" style="1" customWidth="1"/>
    <col min="15" max="15" width="0.33203125" style="1" hidden="1" customWidth="1"/>
    <col min="16" max="16384" width="9.33203125" style="1"/>
  </cols>
  <sheetData>
    <row r="1" spans="1:15" x14ac:dyDescent="0.2">
      <c r="A1" s="2" t="s">
        <v>107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48" t="s">
        <v>112</v>
      </c>
      <c r="D6" s="1" t="s">
        <v>6</v>
      </c>
      <c r="E6" s="16">
        <v>5</v>
      </c>
      <c r="F6" s="16">
        <v>98.37</v>
      </c>
      <c r="G6" s="16">
        <v>10604</v>
      </c>
      <c r="H6" s="17">
        <v>1112.98</v>
      </c>
      <c r="I6" s="24">
        <v>0</v>
      </c>
      <c r="J6" s="16">
        <v>14.34</v>
      </c>
      <c r="K6" s="16">
        <v>182.8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1415.2499999999998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48" t="s">
        <v>112</v>
      </c>
      <c r="D8" s="1" t="s">
        <v>6</v>
      </c>
      <c r="E8" s="16">
        <v>1</v>
      </c>
      <c r="F8" s="16">
        <v>21.06</v>
      </c>
      <c r="G8" s="16">
        <v>397</v>
      </c>
      <c r="H8" s="16">
        <v>58.41</v>
      </c>
      <c r="I8" s="24">
        <v>0</v>
      </c>
      <c r="J8" s="16">
        <v>10.84</v>
      </c>
      <c r="K8" s="16">
        <v>37.93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128.24</v>
      </c>
      <c r="F9" s="16"/>
      <c r="G9" s="16"/>
      <c r="H9" s="4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48" t="s">
        <v>112</v>
      </c>
      <c r="D10" s="1" t="s">
        <v>6</v>
      </c>
      <c r="E10" s="24">
        <v>0</v>
      </c>
      <c r="F10" s="24">
        <v>0</v>
      </c>
      <c r="G10" s="16">
        <v>243</v>
      </c>
      <c r="H10" s="46">
        <v>40.54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40.54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48" t="s">
        <v>112</v>
      </c>
      <c r="D12" s="1" t="s">
        <v>6</v>
      </c>
      <c r="E12" s="24">
        <v>0</v>
      </c>
      <c r="F12" s="24">
        <v>0</v>
      </c>
      <c r="G12" s="16">
        <v>1448</v>
      </c>
      <c r="H12" s="16">
        <v>159.72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159.72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48" t="s">
        <v>112</v>
      </c>
      <c r="D14" s="1" t="s">
        <v>6</v>
      </c>
      <c r="E14" s="16">
        <v>1</v>
      </c>
      <c r="F14" s="16">
        <v>21.06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21.06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48" t="s">
        <v>112</v>
      </c>
      <c r="D16" s="1" t="s">
        <v>6</v>
      </c>
      <c r="E16" s="16">
        <v>38</v>
      </c>
      <c r="F16" s="16">
        <v>267.02999999999997</v>
      </c>
      <c r="G16" s="16">
        <v>34638</v>
      </c>
      <c r="H16" s="16">
        <v>3057.17</v>
      </c>
      <c r="I16" s="24">
        <v>0</v>
      </c>
      <c r="J16" s="16">
        <v>72.09</v>
      </c>
      <c r="K16" s="16">
        <v>308.13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3704.42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48" t="s">
        <v>112</v>
      </c>
      <c r="D18" s="1" t="s">
        <v>6</v>
      </c>
      <c r="E18" s="16">
        <v>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48" t="s">
        <v>112</v>
      </c>
      <c r="D20" s="1" t="s">
        <v>6</v>
      </c>
      <c r="E20" s="16">
        <v>4</v>
      </c>
      <c r="F20" s="16">
        <v>24.62</v>
      </c>
      <c r="G20" s="16">
        <v>1596</v>
      </c>
      <c r="H20" s="16">
        <v>173.49</v>
      </c>
      <c r="I20" s="24">
        <v>0</v>
      </c>
      <c r="J20" s="16">
        <v>12.59</v>
      </c>
      <c r="K20" s="16">
        <v>44.24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254.94000000000003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48" t="s">
        <v>112</v>
      </c>
      <c r="D22" s="1" t="s">
        <v>6</v>
      </c>
      <c r="E22" s="16">
        <v>1</v>
      </c>
      <c r="F22" s="16">
        <v>21.06</v>
      </c>
      <c r="G22" s="16">
        <v>4127</v>
      </c>
      <c r="H22" s="16">
        <v>408.99</v>
      </c>
      <c r="I22" s="24">
        <v>0</v>
      </c>
      <c r="J22" s="16">
        <v>10.84</v>
      </c>
      <c r="K22" s="16">
        <v>44.24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485.13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48" t="s">
        <v>112</v>
      </c>
      <c r="D24" s="1" t="s">
        <v>6</v>
      </c>
      <c r="E24" s="16">
        <v>75</v>
      </c>
      <c r="F24" s="17">
        <v>208.17</v>
      </c>
      <c r="G24" s="16">
        <v>20588</v>
      </c>
      <c r="H24" s="17">
        <v>2318.8000000000002</v>
      </c>
      <c r="I24" s="24">
        <v>0</v>
      </c>
      <c r="J24" s="16">
        <v>136.84</v>
      </c>
      <c r="K24" s="16">
        <v>49.97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2713.78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48" t="s">
        <v>112</v>
      </c>
      <c r="D26" s="1" t="s">
        <v>6</v>
      </c>
      <c r="E26" s="16">
        <v>1</v>
      </c>
      <c r="F26" s="16">
        <v>21.06</v>
      </c>
      <c r="G26" s="16">
        <v>2880</v>
      </c>
      <c r="H26" s="16">
        <v>292.95999999999998</v>
      </c>
      <c r="I26" s="24">
        <v>0</v>
      </c>
      <c r="J26" s="16">
        <v>10.84</v>
      </c>
      <c r="K26" s="16">
        <v>116.9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448.52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48" t="s">
        <v>112</v>
      </c>
      <c r="D28" s="1" t="s">
        <v>6</v>
      </c>
      <c r="E28" s="16">
        <v>1</v>
      </c>
      <c r="F28" s="16">
        <v>21.06</v>
      </c>
      <c r="G28" s="16">
        <v>522</v>
      </c>
      <c r="H28" s="16">
        <v>71.290000000000006</v>
      </c>
      <c r="I28" s="24">
        <v>0</v>
      </c>
      <c r="J28" s="16">
        <v>10.84</v>
      </c>
      <c r="K28" s="16">
        <v>37.93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141.12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48" t="s">
        <v>112</v>
      </c>
      <c r="D30" s="1" t="s">
        <v>6</v>
      </c>
      <c r="E30" s="23">
        <v>0</v>
      </c>
      <c r="F30" s="24">
        <v>21.06</v>
      </c>
      <c r="G30" s="16">
        <v>193</v>
      </c>
      <c r="H30" s="16">
        <v>33.64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54.7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48" t="s">
        <v>112</v>
      </c>
      <c r="D32" s="1" t="s">
        <v>6</v>
      </c>
      <c r="E32" s="16">
        <v>3</v>
      </c>
      <c r="F32" s="16">
        <v>22.84</v>
      </c>
      <c r="G32" s="16">
        <v>5442</v>
      </c>
      <c r="H32" s="17">
        <v>725.52</v>
      </c>
      <c r="I32" s="24">
        <v>0</v>
      </c>
      <c r="J32" s="16">
        <v>10.84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SUM(F32,H32,J32)</f>
        <v>759.2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48" t="s">
        <v>112</v>
      </c>
      <c r="D34" s="1" t="s">
        <v>6</v>
      </c>
      <c r="E34" s="16">
        <v>1</v>
      </c>
      <c r="F34" s="16">
        <v>21.06</v>
      </c>
      <c r="G34" s="16">
        <v>4060</v>
      </c>
      <c r="H34" s="16">
        <v>400.88</v>
      </c>
      <c r="I34" s="24">
        <v>0</v>
      </c>
      <c r="J34" s="16">
        <v>10.84</v>
      </c>
      <c r="K34" s="16">
        <v>37.93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SUM(F34,H34,J34,K34)</f>
        <v>470.71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48" t="s">
        <v>112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152.62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152.62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48" t="s">
        <v>112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10.84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10.84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48" t="s">
        <v>112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10.84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10.84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11014.470000000003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49" t="s">
        <v>24</v>
      </c>
      <c r="B45" s="49"/>
      <c r="C45" s="48" t="s">
        <v>109</v>
      </c>
      <c r="D45" s="1" t="s">
        <v>17</v>
      </c>
      <c r="E45" s="16">
        <v>8</v>
      </c>
      <c r="F45" s="16">
        <v>19.25</v>
      </c>
      <c r="G45" s="16">
        <v>2019</v>
      </c>
      <c r="H45" s="16">
        <v>97.88</v>
      </c>
      <c r="I45" s="63">
        <v>159.30000000000001</v>
      </c>
      <c r="J45" s="16">
        <v>24.25</v>
      </c>
      <c r="K45" s="17">
        <v>46.55</v>
      </c>
      <c r="L45" s="24">
        <v>0</v>
      </c>
      <c r="M45" s="17">
        <v>1</v>
      </c>
      <c r="N45" s="24">
        <v>0</v>
      </c>
    </row>
    <row r="46" spans="1:45" x14ac:dyDescent="0.2">
      <c r="A46" s="49"/>
      <c r="B46" s="49"/>
      <c r="C46" s="18" t="s">
        <v>20</v>
      </c>
      <c r="D46" s="43">
        <f>SUM(F45,H45,I45,J45,K45,M45)</f>
        <v>348.23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49" t="s">
        <v>23</v>
      </c>
      <c r="B47" s="49"/>
      <c r="C47" s="48" t="s">
        <v>109</v>
      </c>
      <c r="D47" s="1" t="s">
        <v>17</v>
      </c>
      <c r="E47" s="16">
        <v>32</v>
      </c>
      <c r="F47" s="16">
        <v>19.91</v>
      </c>
      <c r="G47" s="16">
        <v>1525</v>
      </c>
      <c r="H47" s="16">
        <v>74.91</v>
      </c>
      <c r="I47" s="16">
        <v>120.32</v>
      </c>
      <c r="J47" s="17">
        <v>25.35</v>
      </c>
      <c r="K47" s="17">
        <v>46.55</v>
      </c>
      <c r="L47" s="17">
        <v>1.5</v>
      </c>
      <c r="M47" s="17">
        <v>1</v>
      </c>
      <c r="N47" s="24">
        <v>0</v>
      </c>
    </row>
    <row r="48" spans="1:45" x14ac:dyDescent="0.2">
      <c r="A48" s="49"/>
      <c r="B48" s="49"/>
      <c r="C48" s="18" t="s">
        <v>20</v>
      </c>
      <c r="D48" s="43">
        <f>SUM(F47,H47,I47,J47,K47,L47,M47)</f>
        <v>289.53999999999996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49" t="s">
        <v>22</v>
      </c>
      <c r="B49" s="49"/>
      <c r="C49" s="48" t="s">
        <v>109</v>
      </c>
      <c r="D49" s="1" t="s">
        <v>17</v>
      </c>
      <c r="E49" s="24">
        <v>0</v>
      </c>
      <c r="F49" s="24">
        <v>0</v>
      </c>
      <c r="G49" s="16">
        <v>926</v>
      </c>
      <c r="H49" s="16">
        <v>47.06</v>
      </c>
      <c r="I49" s="16">
        <v>73.06</v>
      </c>
      <c r="J49" s="24">
        <v>0</v>
      </c>
      <c r="K49" s="17">
        <v>1989.1</v>
      </c>
      <c r="L49" s="24">
        <v>0</v>
      </c>
      <c r="M49" s="24">
        <v>0</v>
      </c>
      <c r="N49" s="24">
        <v>0</v>
      </c>
    </row>
    <row r="50" spans="1:14" x14ac:dyDescent="0.2">
      <c r="A50" s="49"/>
      <c r="B50" s="49"/>
      <c r="C50" s="18" t="s">
        <v>20</v>
      </c>
      <c r="D50" s="43">
        <f>SUM(H49,I49,K49,L49,M49)</f>
        <v>2109.2199999999998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A51" s="49"/>
      <c r="B51" s="49"/>
      <c r="C51" s="19" t="s">
        <v>41</v>
      </c>
      <c r="D51" s="36">
        <f>SUM(D46,D48,D50)</f>
        <v>2746.99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A52" s="49"/>
      <c r="B52" s="49"/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A53" s="49"/>
      <c r="B53" s="49"/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49" t="s">
        <v>42</v>
      </c>
      <c r="B54" s="49"/>
      <c r="C54" s="1" t="s">
        <v>110</v>
      </c>
      <c r="D54" s="1" t="s">
        <v>49</v>
      </c>
      <c r="E54" s="24">
        <v>0</v>
      </c>
      <c r="F54" s="24">
        <v>0</v>
      </c>
      <c r="G54" s="23">
        <v>2050</v>
      </c>
      <c r="H54" s="17">
        <v>244.22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A55" s="49"/>
      <c r="B55" s="49"/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49" t="s">
        <v>43</v>
      </c>
      <c r="B56" s="49"/>
      <c r="C56" s="1" t="s">
        <v>110</v>
      </c>
      <c r="D56" s="1" t="s">
        <v>49</v>
      </c>
      <c r="E56" s="24">
        <v>0</v>
      </c>
      <c r="F56" s="24">
        <v>0</v>
      </c>
      <c r="G56" s="23">
        <v>2498</v>
      </c>
      <c r="H56" s="17">
        <v>258.76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A57" s="49"/>
      <c r="B57" s="49"/>
      <c r="C57" s="1" t="s">
        <v>8</v>
      </c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49" t="s">
        <v>44</v>
      </c>
      <c r="B58" s="49"/>
      <c r="C58" s="1" t="s">
        <v>110</v>
      </c>
      <c r="D58" s="1" t="s">
        <v>49</v>
      </c>
      <c r="E58" s="24">
        <v>0</v>
      </c>
      <c r="F58" s="24">
        <v>0</v>
      </c>
      <c r="G58" s="23">
        <v>244</v>
      </c>
      <c r="H58" s="17">
        <v>41.52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A59" s="49"/>
      <c r="B59" s="49"/>
      <c r="C59" s="1" t="s">
        <v>8</v>
      </c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49" t="s">
        <v>45</v>
      </c>
      <c r="B60" s="49"/>
      <c r="C60" s="1" t="s">
        <v>110</v>
      </c>
      <c r="D60" s="1" t="s">
        <v>49</v>
      </c>
      <c r="E60" s="24">
        <v>0</v>
      </c>
      <c r="F60" s="24">
        <v>0</v>
      </c>
      <c r="G60" s="23">
        <v>12680</v>
      </c>
      <c r="H60" s="17">
        <v>1572.57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A61" s="49"/>
      <c r="B61" s="49"/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49" t="s">
        <v>46</v>
      </c>
      <c r="B62" s="49"/>
      <c r="C62" s="1" t="s">
        <v>110</v>
      </c>
      <c r="D62" s="1" t="s">
        <v>49</v>
      </c>
      <c r="E62" s="24">
        <v>0</v>
      </c>
      <c r="F62" s="24">
        <v>0</v>
      </c>
      <c r="G62" s="23">
        <v>1638</v>
      </c>
      <c r="H62" s="17">
        <v>179.73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A63" s="49"/>
      <c r="B63" s="49"/>
      <c r="C63" s="1" t="s">
        <v>8</v>
      </c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50" t="s">
        <v>47</v>
      </c>
      <c r="B64" s="49"/>
      <c r="C64" s="1" t="s">
        <v>110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50"/>
      <c r="B65" s="49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49" t="s">
        <v>38</v>
      </c>
      <c r="B66" s="49"/>
      <c r="C66" s="1" t="s">
        <v>110</v>
      </c>
      <c r="D66" s="1" t="s">
        <v>49</v>
      </c>
      <c r="E66" s="24">
        <v>0</v>
      </c>
      <c r="F66" s="24">
        <v>0</v>
      </c>
      <c r="G66" s="23">
        <v>5554</v>
      </c>
      <c r="H66" s="17">
        <v>553.30999999999995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A67" s="49"/>
      <c r="B67" s="49"/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A68" s="49"/>
      <c r="B68" s="49"/>
      <c r="C68" s="19" t="s">
        <v>41</v>
      </c>
      <c r="D68" s="36">
        <f>SUM(H54:H66)</f>
        <v>2868.1099999999997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A69" s="49"/>
      <c r="B69" s="49"/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A70" s="49" t="s">
        <v>42</v>
      </c>
      <c r="B70" s="49"/>
      <c r="C70" s="48" t="s">
        <v>111</v>
      </c>
      <c r="D70" s="1" t="s">
        <v>51</v>
      </c>
      <c r="E70" s="16">
        <v>880</v>
      </c>
      <c r="F70" s="16">
        <v>29.67</v>
      </c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49" t="s">
        <v>38</v>
      </c>
      <c r="B71" s="49"/>
      <c r="C71" s="48" t="s">
        <v>111</v>
      </c>
      <c r="D71" s="49" t="s">
        <v>51</v>
      </c>
      <c r="E71" s="51">
        <v>5910</v>
      </c>
      <c r="F71" s="52">
        <v>49.89</v>
      </c>
      <c r="G71" s="53">
        <v>0</v>
      </c>
      <c r="H71" s="53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49" t="s">
        <v>45</v>
      </c>
      <c r="B72" s="49"/>
      <c r="C72" s="48" t="s">
        <v>111</v>
      </c>
      <c r="D72" s="49" t="s">
        <v>51</v>
      </c>
      <c r="E72" s="51">
        <v>490</v>
      </c>
      <c r="F72" s="52">
        <v>28.1</v>
      </c>
      <c r="G72" s="53">
        <v>0</v>
      </c>
      <c r="H72" s="53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49"/>
      <c r="B73" s="49"/>
      <c r="C73" s="49" t="s">
        <v>8</v>
      </c>
      <c r="D73" s="49"/>
      <c r="E73" s="51" t="s">
        <v>8</v>
      </c>
      <c r="F73" s="52"/>
      <c r="G73" s="53">
        <v>0</v>
      </c>
      <c r="H73" s="53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A74" s="49"/>
      <c r="B74" s="49"/>
      <c r="C74" s="54" t="s">
        <v>41</v>
      </c>
      <c r="D74" s="51"/>
      <c r="E74" s="55">
        <f>SUM(F70:F72)</f>
        <v>107.66</v>
      </c>
      <c r="F74" s="49"/>
      <c r="G74" s="51"/>
      <c r="H74" s="51"/>
      <c r="I74" s="16"/>
      <c r="J74" s="16"/>
      <c r="K74" s="16"/>
      <c r="L74" s="16"/>
      <c r="M74" s="16"/>
      <c r="N74" s="16"/>
    </row>
    <row r="75" spans="1:14" x14ac:dyDescent="0.2">
      <c r="A75" s="49"/>
      <c r="B75" s="49"/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A76" s="49"/>
      <c r="B76" s="49"/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49" t="s">
        <v>54</v>
      </c>
      <c r="B77" s="49"/>
      <c r="C77" s="1" t="s">
        <v>108</v>
      </c>
      <c r="D77" s="1" t="s">
        <v>56</v>
      </c>
      <c r="E77" s="16">
        <v>2</v>
      </c>
      <c r="F77" s="27">
        <v>24</v>
      </c>
      <c r="G77" s="16">
        <v>2052</v>
      </c>
      <c r="H77" s="17">
        <v>206.53</v>
      </c>
      <c r="I77" s="24">
        <v>0</v>
      </c>
      <c r="J77" s="17">
        <v>25</v>
      </c>
      <c r="K77" s="16">
        <v>36.93</v>
      </c>
      <c r="L77" s="24">
        <v>0</v>
      </c>
      <c r="M77" s="24">
        <v>0</v>
      </c>
      <c r="N77" s="24">
        <v>0</v>
      </c>
    </row>
    <row r="78" spans="1:14" x14ac:dyDescent="0.2">
      <c r="A78" s="49"/>
      <c r="B78" s="49"/>
      <c r="C78" s="18" t="s">
        <v>20</v>
      </c>
      <c r="D78" s="45">
        <f>SUM(F77,H77,J77,K77)</f>
        <v>292.45999999999998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49" t="s">
        <v>22</v>
      </c>
      <c r="B79" s="49"/>
      <c r="C79" s="1" t="s">
        <v>108</v>
      </c>
      <c r="D79" s="1" t="s">
        <v>56</v>
      </c>
      <c r="E79" s="16">
        <v>1</v>
      </c>
      <c r="F79" s="27">
        <v>24</v>
      </c>
      <c r="G79" s="16">
        <v>1147</v>
      </c>
      <c r="H79" s="17">
        <v>117.66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A80" s="49"/>
      <c r="B80" s="49"/>
      <c r="C80" s="18" t="s">
        <v>20</v>
      </c>
      <c r="D80" s="45">
        <f>SUM(F79,H79,J79,K79)</f>
        <v>298.16999999999996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49" t="s">
        <v>57</v>
      </c>
      <c r="B81" s="49"/>
      <c r="C81" s="1" t="s">
        <v>108</v>
      </c>
      <c r="D81" s="1" t="s">
        <v>56</v>
      </c>
      <c r="E81" s="24">
        <v>0</v>
      </c>
      <c r="F81" s="24">
        <v>0</v>
      </c>
      <c r="G81" s="16">
        <v>67</v>
      </c>
      <c r="H81" s="16">
        <v>11.6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A82" s="49"/>
      <c r="B82" s="49"/>
      <c r="C82" s="18" t="s">
        <v>20</v>
      </c>
      <c r="D82" s="45">
        <f>SUM(F81,H81,J81,K81)</f>
        <v>11.6</v>
      </c>
      <c r="G82" s="16"/>
      <c r="H82" s="16"/>
      <c r="I82" s="16"/>
      <c r="J82" s="16"/>
      <c r="K82" s="16"/>
      <c r="L82" s="16"/>
      <c r="M82" s="16"/>
      <c r="N82" s="16"/>
    </row>
    <row r="83" spans="1:14" ht="14.25" x14ac:dyDescent="0.35">
      <c r="A83" s="49"/>
      <c r="B83" s="49"/>
      <c r="C83" s="19" t="s">
        <v>41</v>
      </c>
      <c r="E83" s="47">
        <f>SUM(D78,D80,D82)</f>
        <v>602.2299999999999</v>
      </c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A84" s="49"/>
      <c r="B84" s="49"/>
      <c r="E84" s="16"/>
      <c r="F84" s="16"/>
      <c r="G84" s="16"/>
      <c r="H84" s="16"/>
      <c r="I84" s="16"/>
      <c r="J84" s="16"/>
      <c r="K84" s="16"/>
      <c r="L84" s="16"/>
      <c r="M84" s="16"/>
      <c r="N84" s="16" t="s">
        <v>8</v>
      </c>
    </row>
    <row r="85" spans="1:14" x14ac:dyDescent="0.2">
      <c r="A85" s="49" t="s">
        <v>22</v>
      </c>
      <c r="B85" s="49"/>
      <c r="C85" s="1" t="s">
        <v>113</v>
      </c>
      <c r="D85" s="1" t="s">
        <v>58</v>
      </c>
      <c r="E85" s="24">
        <v>0</v>
      </c>
      <c r="F85" s="24">
        <v>0</v>
      </c>
      <c r="G85" s="16">
        <v>1053</v>
      </c>
      <c r="H85" s="17">
        <v>130.74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49" t="s">
        <v>60</v>
      </c>
      <c r="B86" s="49"/>
      <c r="C86" s="1" t="s">
        <v>113</v>
      </c>
      <c r="D86" s="1" t="s">
        <v>58</v>
      </c>
      <c r="E86" s="24">
        <v>0</v>
      </c>
      <c r="F86" s="24">
        <v>0</v>
      </c>
      <c r="G86" s="16">
        <v>3062</v>
      </c>
      <c r="H86" s="17">
        <v>316.45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A87" s="49"/>
      <c r="B87" s="49"/>
      <c r="D87" s="28" t="s">
        <v>20</v>
      </c>
      <c r="E87" s="24" t="s">
        <v>8</v>
      </c>
      <c r="F87" s="24" t="s">
        <v>8</v>
      </c>
      <c r="G87" s="16"/>
      <c r="H87" s="35">
        <f>SUM(H85:H86)</f>
        <v>447.19</v>
      </c>
      <c r="I87" s="16"/>
      <c r="J87" s="16"/>
      <c r="K87" s="16"/>
      <c r="L87" s="16"/>
      <c r="M87" s="16"/>
      <c r="N87" s="16"/>
    </row>
    <row r="88" spans="1:14" x14ac:dyDescent="0.2">
      <c r="A88" s="49"/>
      <c r="B88" s="49"/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A89" s="49"/>
      <c r="B89" s="49"/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A90" s="49"/>
      <c r="B90" s="49"/>
      <c r="C90" s="49"/>
      <c r="D90" s="49"/>
      <c r="E90" s="56" t="s">
        <v>65</v>
      </c>
      <c r="F90" s="56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A91" s="49"/>
      <c r="B91" s="49"/>
      <c r="C91" s="49"/>
      <c r="D91" s="49"/>
      <c r="E91" s="57" t="s">
        <v>66</v>
      </c>
      <c r="F91" s="57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49" t="s">
        <v>63</v>
      </c>
      <c r="B92" s="49"/>
      <c r="C92" s="49" t="s">
        <v>114</v>
      </c>
      <c r="D92" s="49" t="s">
        <v>61</v>
      </c>
      <c r="E92" s="51">
        <v>38</v>
      </c>
      <c r="F92" s="58">
        <v>48.71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49" t="s">
        <v>64</v>
      </c>
      <c r="B93" s="49"/>
      <c r="C93" s="49" t="s">
        <v>114</v>
      </c>
      <c r="D93" s="49" t="s">
        <v>61</v>
      </c>
      <c r="E93" s="51">
        <v>74</v>
      </c>
      <c r="F93" s="62">
        <v>72.2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49" t="s">
        <v>36</v>
      </c>
      <c r="B94" s="49"/>
      <c r="C94" s="49" t="s">
        <v>114</v>
      </c>
      <c r="D94" s="49" t="s">
        <v>61</v>
      </c>
      <c r="E94" s="51">
        <v>1078</v>
      </c>
      <c r="F94" s="59">
        <v>825.82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49" t="s">
        <v>54</v>
      </c>
      <c r="B95" s="49"/>
      <c r="C95" s="49" t="s">
        <v>114</v>
      </c>
      <c r="D95" s="49" t="s">
        <v>61</v>
      </c>
      <c r="E95" s="51">
        <v>28</v>
      </c>
      <c r="F95" s="58">
        <v>41.66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49" t="s">
        <v>32</v>
      </c>
      <c r="B96" s="49"/>
      <c r="C96" s="49" t="s">
        <v>114</v>
      </c>
      <c r="D96" s="49" t="s">
        <v>61</v>
      </c>
      <c r="E96" s="51">
        <v>19</v>
      </c>
      <c r="F96" s="59">
        <v>36.33</v>
      </c>
      <c r="G96" s="16"/>
      <c r="H96" s="16"/>
      <c r="I96" s="16"/>
      <c r="J96" s="16"/>
      <c r="K96" s="16"/>
      <c r="L96" s="16"/>
      <c r="M96" s="16"/>
      <c r="N96" s="16"/>
    </row>
    <row r="97" spans="1:14" x14ac:dyDescent="0.2">
      <c r="A97" s="49"/>
      <c r="B97" s="49"/>
      <c r="C97" s="49" t="s">
        <v>8</v>
      </c>
      <c r="D97" s="49"/>
      <c r="E97" s="60" t="s">
        <v>20</v>
      </c>
      <c r="F97" s="61">
        <f>SUM(F92:F96)</f>
        <v>1024.72</v>
      </c>
      <c r="G97" s="16"/>
      <c r="H97" s="16"/>
      <c r="I97" s="16"/>
      <c r="J97" s="16"/>
      <c r="K97" s="16"/>
      <c r="L97" s="16"/>
      <c r="M97" s="16"/>
      <c r="N97" s="16"/>
    </row>
    <row r="98" spans="1:14" x14ac:dyDescent="0.2">
      <c r="A98" s="49"/>
      <c r="B98" s="49"/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1:14" x14ac:dyDescent="0.2">
      <c r="A99" s="49"/>
      <c r="B99" s="49"/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1:14" x14ac:dyDescent="0.2">
      <c r="A100" s="49"/>
      <c r="B100" s="49"/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1:14" x14ac:dyDescent="0.25">
      <c r="A101" s="49"/>
      <c r="B101" s="49"/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1:14" x14ac:dyDescent="0.25">
      <c r="A102" s="49"/>
      <c r="B102" s="49"/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1:14" x14ac:dyDescent="0.25">
      <c r="A103" s="49"/>
      <c r="B103" s="49"/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1:14" x14ac:dyDescent="0.25">
      <c r="A104" s="49"/>
      <c r="B104" s="49"/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1:14" x14ac:dyDescent="0.25">
      <c r="A105" s="49"/>
      <c r="B105" s="49"/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1:14" x14ac:dyDescent="0.25">
      <c r="A106" s="49"/>
      <c r="B106" s="49"/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1:14" x14ac:dyDescent="0.25">
      <c r="A107" s="49"/>
      <c r="B107" s="49"/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1:14" x14ac:dyDescent="0.25">
      <c r="A108" s="49"/>
      <c r="B108" s="49"/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1:14" x14ac:dyDescent="0.25">
      <c r="A109" s="49"/>
      <c r="B109" s="49"/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1:14" x14ac:dyDescent="0.25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1:14" x14ac:dyDescent="0.25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1:14" x14ac:dyDescent="0.25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5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5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5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5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5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5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5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5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5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5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5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5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5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5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5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5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5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5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5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5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5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5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5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5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5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5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5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5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5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5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5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5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5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5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5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5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5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5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5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5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5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5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5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5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5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5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5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5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5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5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5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5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5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5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5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5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5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5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5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5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5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5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5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5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5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5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5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5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5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5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5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5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5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5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5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5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5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5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5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5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5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5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5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5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5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5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5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5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5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5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5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5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5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5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5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5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5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5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5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5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5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5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5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5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5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5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5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5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5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5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5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5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5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5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5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5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5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5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5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5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5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5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5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5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5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5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5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5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5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5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5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5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5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5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5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5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5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5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5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5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5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5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5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5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5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5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5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5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topLeftCell="A4" workbookViewId="0">
      <selection activeCell="D31" sqref="D31"/>
    </sheetView>
  </sheetViews>
  <sheetFormatPr defaultColWidth="9.33203125" defaultRowHeight="12" x14ac:dyDescent="0.25"/>
  <cols>
    <col min="1" max="1" width="7" style="1" customWidth="1"/>
    <col min="2" max="2" width="11.33203125" style="1" customWidth="1"/>
    <col min="3" max="3" width="14.44140625" style="1" customWidth="1"/>
    <col min="4" max="4" width="19.33203125" style="1" customWidth="1"/>
    <col min="5" max="5" width="12" style="1" customWidth="1"/>
    <col min="6" max="6" width="6.5546875" style="1" customWidth="1"/>
    <col min="7" max="7" width="12.33203125" style="1" customWidth="1"/>
    <col min="8" max="8" width="6.6640625" style="1" customWidth="1"/>
    <col min="9" max="10" width="6.33203125" style="1" customWidth="1"/>
    <col min="11" max="11" width="7.6640625" style="1" customWidth="1"/>
    <col min="12" max="12" width="7.33203125" style="1" customWidth="1"/>
    <col min="13" max="13" width="7.5546875" style="1" customWidth="1"/>
    <col min="14" max="14" width="8.5546875" style="1" customWidth="1"/>
    <col min="15" max="15" width="0.33203125" style="1" hidden="1" customWidth="1"/>
    <col min="16" max="16384" width="9.33203125" style="1"/>
  </cols>
  <sheetData>
    <row r="1" spans="1:15" x14ac:dyDescent="0.2">
      <c r="A1" s="2" t="s">
        <v>116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48" t="s">
        <v>122</v>
      </c>
      <c r="D6" s="1" t="s">
        <v>6</v>
      </c>
      <c r="E6" s="16">
        <v>7</v>
      </c>
      <c r="F6" s="16">
        <v>98.37</v>
      </c>
      <c r="G6" s="16">
        <v>10446</v>
      </c>
      <c r="H6" s="17">
        <v>1108.42</v>
      </c>
      <c r="I6" s="24">
        <v>0</v>
      </c>
      <c r="J6" s="16">
        <v>17.84</v>
      </c>
      <c r="K6" s="46">
        <v>182.8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1414.1899999999998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48" t="s">
        <v>122</v>
      </c>
      <c r="D8" s="1" t="s">
        <v>6</v>
      </c>
      <c r="E8" s="16">
        <v>1</v>
      </c>
      <c r="F8" s="16">
        <v>31.74</v>
      </c>
      <c r="G8" s="16">
        <v>229</v>
      </c>
      <c r="H8" s="16">
        <v>38.479999999999997</v>
      </c>
      <c r="I8" s="24">
        <v>0</v>
      </c>
      <c r="J8" s="16">
        <v>19.59</v>
      </c>
      <c r="K8" s="16">
        <v>37.93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127.74000000000001</v>
      </c>
      <c r="F9" s="16"/>
      <c r="G9" s="16"/>
      <c r="H9" s="4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48" t="s">
        <v>122</v>
      </c>
      <c r="D10" s="1" t="s">
        <v>6</v>
      </c>
      <c r="E10" s="24">
        <v>0</v>
      </c>
      <c r="F10" s="24">
        <v>0</v>
      </c>
      <c r="G10" s="16">
        <v>891</v>
      </c>
      <c r="H10" s="46">
        <v>107.37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107.37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48" t="s">
        <v>122</v>
      </c>
      <c r="D12" s="1" t="s">
        <v>6</v>
      </c>
      <c r="E12" s="24">
        <v>0</v>
      </c>
      <c r="F12" s="24">
        <v>0</v>
      </c>
      <c r="G12" s="16">
        <v>1455</v>
      </c>
      <c r="H12" s="16">
        <v>159.51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159.51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48" t="s">
        <v>122</v>
      </c>
      <c r="D14" s="1" t="s">
        <v>6</v>
      </c>
      <c r="E14" s="16">
        <v>1</v>
      </c>
      <c r="F14" s="16">
        <v>21.06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21.06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48" t="s">
        <v>122</v>
      </c>
      <c r="D16" s="1" t="s">
        <v>6</v>
      </c>
      <c r="E16" s="16">
        <v>43</v>
      </c>
      <c r="F16" s="16">
        <v>267.02999999999997</v>
      </c>
      <c r="G16" s="16">
        <v>37413</v>
      </c>
      <c r="H16" s="16">
        <v>3352.86</v>
      </c>
      <c r="I16" s="24">
        <v>0</v>
      </c>
      <c r="J16" s="16">
        <v>80.84</v>
      </c>
      <c r="K16" s="16">
        <v>308.13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4008.8600000000006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48" t="s">
        <v>122</v>
      </c>
      <c r="D18" s="1" t="s">
        <v>6</v>
      </c>
      <c r="E18" s="16">
        <v>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48" t="s">
        <v>122</v>
      </c>
      <c r="D20" s="1" t="s">
        <v>6</v>
      </c>
      <c r="E20" s="16">
        <v>4</v>
      </c>
      <c r="F20" s="16">
        <v>24.62</v>
      </c>
      <c r="G20" s="16">
        <v>1295</v>
      </c>
      <c r="H20" s="16">
        <v>144.72</v>
      </c>
      <c r="I20" s="24">
        <v>0</v>
      </c>
      <c r="J20" s="16">
        <v>12.59</v>
      </c>
      <c r="K20" s="16">
        <v>44.24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226.17000000000002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48" t="s">
        <v>122</v>
      </c>
      <c r="D22" s="1" t="s">
        <v>6</v>
      </c>
      <c r="E22" s="16">
        <v>1</v>
      </c>
      <c r="F22" s="16">
        <v>21.06</v>
      </c>
      <c r="G22" s="16">
        <v>3183</v>
      </c>
      <c r="H22" s="16">
        <v>319.26</v>
      </c>
      <c r="I22" s="24">
        <v>0</v>
      </c>
      <c r="J22" s="16">
        <v>10.84</v>
      </c>
      <c r="K22" s="16">
        <v>44.24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395.4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48" t="s">
        <v>122</v>
      </c>
      <c r="D24" s="1" t="s">
        <v>6</v>
      </c>
      <c r="E24" s="16">
        <v>78</v>
      </c>
      <c r="F24" s="17">
        <v>215.49</v>
      </c>
      <c r="G24" s="16">
        <v>19646</v>
      </c>
      <c r="H24" s="17">
        <v>2380.87</v>
      </c>
      <c r="I24" s="24">
        <v>0</v>
      </c>
      <c r="J24" s="16">
        <v>142.09</v>
      </c>
      <c r="K24" s="16">
        <v>49.97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2788.4199999999996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48" t="s">
        <v>122</v>
      </c>
      <c r="D26" s="1" t="s">
        <v>6</v>
      </c>
      <c r="E26" s="16">
        <v>2</v>
      </c>
      <c r="F26" s="16">
        <v>21.06</v>
      </c>
      <c r="G26" s="16">
        <v>3320</v>
      </c>
      <c r="H26" s="16">
        <v>331.92</v>
      </c>
      <c r="I26" s="24">
        <v>0</v>
      </c>
      <c r="J26" s="16">
        <v>10.84</v>
      </c>
      <c r="K26" s="46">
        <v>116.9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487.48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48" t="s">
        <v>122</v>
      </c>
      <c r="D28" s="1" t="s">
        <v>6</v>
      </c>
      <c r="E28" s="16">
        <v>1</v>
      </c>
      <c r="F28" s="16">
        <v>21.06</v>
      </c>
      <c r="G28" s="16">
        <v>724</v>
      </c>
      <c r="H28" s="16">
        <v>91.67</v>
      </c>
      <c r="I28" s="24">
        <v>0</v>
      </c>
      <c r="J28" s="16">
        <v>10.84</v>
      </c>
      <c r="K28" s="16">
        <v>37.93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161.5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48" t="s">
        <v>122</v>
      </c>
      <c r="D30" s="1" t="s">
        <v>6</v>
      </c>
      <c r="E30" s="23">
        <v>0</v>
      </c>
      <c r="F30" s="24">
        <v>21.06</v>
      </c>
      <c r="G30" s="16">
        <v>94</v>
      </c>
      <c r="H30" s="16">
        <v>19.920000000000002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40.980000000000004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48" t="s">
        <v>122</v>
      </c>
      <c r="D32" s="1" t="s">
        <v>6</v>
      </c>
      <c r="E32" s="16">
        <v>2</v>
      </c>
      <c r="F32" s="16">
        <v>21.06</v>
      </c>
      <c r="G32" s="16">
        <v>4526</v>
      </c>
      <c r="H32" s="17">
        <v>692.25</v>
      </c>
      <c r="I32" s="24">
        <v>0</v>
      </c>
      <c r="J32" s="16">
        <v>10.84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5">
      <c r="C33" s="18" t="s">
        <v>20</v>
      </c>
      <c r="D33" s="43">
        <f>SUM(F32,H32,J32)</f>
        <v>724.15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5">
      <c r="A34" s="1" t="s">
        <v>32</v>
      </c>
      <c r="C34" s="48" t="s">
        <v>122</v>
      </c>
      <c r="D34" s="1" t="s">
        <v>6</v>
      </c>
      <c r="E34" s="16">
        <v>1</v>
      </c>
      <c r="F34" s="16">
        <v>21.06</v>
      </c>
      <c r="G34" s="16">
        <v>3360</v>
      </c>
      <c r="H34" s="16">
        <v>335.63</v>
      </c>
      <c r="I34" s="24">
        <v>0</v>
      </c>
      <c r="J34" s="16">
        <v>10.84</v>
      </c>
      <c r="K34" s="16">
        <v>37.93</v>
      </c>
      <c r="L34" s="24">
        <v>0</v>
      </c>
      <c r="M34" s="24">
        <v>0</v>
      </c>
      <c r="N34" s="24">
        <v>0</v>
      </c>
    </row>
    <row r="35" spans="1:45" x14ac:dyDescent="0.25">
      <c r="C35" s="18" t="s">
        <v>20</v>
      </c>
      <c r="D35" s="43">
        <f>SUM(F34,H34,J34,K34)</f>
        <v>405.46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5">
      <c r="A36" s="1" t="s">
        <v>38</v>
      </c>
      <c r="C36" s="48" t="s">
        <v>122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152.62</v>
      </c>
      <c r="L36" s="24">
        <v>0</v>
      </c>
      <c r="M36" s="24">
        <v>0</v>
      </c>
      <c r="N36" s="24">
        <v>0</v>
      </c>
    </row>
    <row r="37" spans="1:45" x14ac:dyDescent="0.25">
      <c r="C37" s="18" t="s">
        <v>20</v>
      </c>
      <c r="D37" s="43">
        <f>SUM(F36,H36,J36,K36,M36,N36)</f>
        <v>152.62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5">
      <c r="A38" s="1" t="s">
        <v>39</v>
      </c>
      <c r="C38" s="48" t="s">
        <v>122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10.84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5">
      <c r="C39" s="18" t="s">
        <v>20</v>
      </c>
      <c r="D39" s="43">
        <f>SUM(F38,H38,J38,K38,M38,N38)</f>
        <v>10.84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5">
      <c r="A40" s="1" t="s">
        <v>40</v>
      </c>
      <c r="C40" s="48" t="s">
        <v>122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10.84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5">
      <c r="C41" s="18" t="s">
        <v>20</v>
      </c>
      <c r="D41" s="43">
        <f>SUM(F40,H40,J40,K40,M40,N40)</f>
        <v>10.84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5">
      <c r="C42" s="19" t="s">
        <v>41</v>
      </c>
      <c r="D42" s="36">
        <f>SUM(D7,D9,D11,D13,D15,D17,D19,D21,D23,D25,D27,D29,D31,D33,D35,D37,D39,D41)</f>
        <v>11285.429999999998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5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5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5">
      <c r="A45" s="49" t="s">
        <v>24</v>
      </c>
      <c r="B45" s="49"/>
      <c r="C45" s="48" t="s">
        <v>119</v>
      </c>
      <c r="D45" s="1" t="s">
        <v>17</v>
      </c>
      <c r="E45" s="16">
        <v>7</v>
      </c>
      <c r="F45" s="16">
        <v>19.25</v>
      </c>
      <c r="G45" s="16">
        <v>1633</v>
      </c>
      <c r="H45" s="16">
        <v>79.930000000000007</v>
      </c>
      <c r="I45" s="63">
        <v>113.98</v>
      </c>
      <c r="J45" s="16">
        <v>24.25</v>
      </c>
      <c r="K45" s="17">
        <v>46.55</v>
      </c>
      <c r="L45" s="24">
        <v>0</v>
      </c>
      <c r="M45" s="17">
        <v>1</v>
      </c>
      <c r="N45" s="24">
        <v>0</v>
      </c>
    </row>
    <row r="46" spans="1:45" x14ac:dyDescent="0.25">
      <c r="A46" s="49"/>
      <c r="B46" s="49"/>
      <c r="C46" s="18" t="s">
        <v>20</v>
      </c>
      <c r="D46" s="43">
        <f>SUM(F45,H45,I45,J45,K45,M45)</f>
        <v>284.96000000000004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5">
      <c r="A47" s="49" t="s">
        <v>23</v>
      </c>
      <c r="B47" s="49"/>
      <c r="C47" s="48" t="s">
        <v>119</v>
      </c>
      <c r="D47" s="1" t="s">
        <v>17</v>
      </c>
      <c r="E47" s="16">
        <v>25</v>
      </c>
      <c r="F47" s="16">
        <v>19.25</v>
      </c>
      <c r="G47" s="16">
        <v>1466</v>
      </c>
      <c r="H47" s="16">
        <v>72.17</v>
      </c>
      <c r="I47" s="16">
        <v>102.33</v>
      </c>
      <c r="J47" s="17">
        <v>24.25</v>
      </c>
      <c r="K47" s="17">
        <v>46.55</v>
      </c>
      <c r="L47" s="17">
        <v>1.5</v>
      </c>
      <c r="M47" s="17">
        <v>1</v>
      </c>
      <c r="N47" s="24">
        <v>0</v>
      </c>
    </row>
    <row r="48" spans="1:45" x14ac:dyDescent="0.25">
      <c r="A48" s="49"/>
      <c r="B48" s="49"/>
      <c r="C48" s="18" t="s">
        <v>20</v>
      </c>
      <c r="D48" s="43">
        <f>SUM(F47,H47,I47,J47,K47,L47,M47)</f>
        <v>267.05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5">
      <c r="A49" s="49" t="s">
        <v>22</v>
      </c>
      <c r="B49" s="49"/>
      <c r="C49" s="48" t="s">
        <v>119</v>
      </c>
      <c r="D49" s="1" t="s">
        <v>17</v>
      </c>
      <c r="E49" s="24">
        <v>0</v>
      </c>
      <c r="F49" s="24">
        <v>0</v>
      </c>
      <c r="G49" s="16">
        <v>1436</v>
      </c>
      <c r="H49" s="16">
        <v>70.77</v>
      </c>
      <c r="I49" s="16">
        <v>100.23</v>
      </c>
      <c r="J49" s="24">
        <v>0</v>
      </c>
      <c r="K49" s="17">
        <v>1830.15</v>
      </c>
      <c r="L49" s="24">
        <v>0</v>
      </c>
      <c r="M49" s="24">
        <v>0</v>
      </c>
      <c r="N49" s="24">
        <v>0</v>
      </c>
    </row>
    <row r="50" spans="1:14" x14ac:dyDescent="0.25">
      <c r="A50" s="49"/>
      <c r="B50" s="49"/>
      <c r="C50" s="18" t="s">
        <v>20</v>
      </c>
      <c r="D50" s="43">
        <f>SUM(H49,I49,K49,L49,M49)</f>
        <v>2001.15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5">
      <c r="A51" s="49"/>
      <c r="B51" s="49"/>
      <c r="C51" s="19" t="s">
        <v>41</v>
      </c>
      <c r="D51" s="36">
        <f>SUM(D46,D48,D50)</f>
        <v>2553.16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5">
      <c r="A52" s="49"/>
      <c r="B52" s="49"/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5">
      <c r="A53" s="49"/>
      <c r="B53" s="49"/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5">
      <c r="A54" s="49" t="s">
        <v>42</v>
      </c>
      <c r="B54" s="49"/>
      <c r="C54" s="1" t="s">
        <v>120</v>
      </c>
      <c r="D54" s="1" t="s">
        <v>49</v>
      </c>
      <c r="E54" s="24">
        <v>0</v>
      </c>
      <c r="F54" s="24">
        <v>0</v>
      </c>
      <c r="G54" s="23">
        <v>1908</v>
      </c>
      <c r="H54" s="17">
        <v>205.4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5">
      <c r="A55" s="49"/>
      <c r="B55" s="49"/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5">
      <c r="A56" s="49" t="s">
        <v>43</v>
      </c>
      <c r="B56" s="49"/>
      <c r="C56" s="1" t="s">
        <v>120</v>
      </c>
      <c r="D56" s="1" t="s">
        <v>49</v>
      </c>
      <c r="E56" s="24">
        <v>0</v>
      </c>
      <c r="F56" s="24">
        <v>0</v>
      </c>
      <c r="G56" s="23">
        <v>1841</v>
      </c>
      <c r="H56" s="17">
        <v>172.98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5">
      <c r="A57" s="49"/>
      <c r="B57" s="49"/>
      <c r="C57" s="1" t="s">
        <v>8</v>
      </c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5">
      <c r="A58" s="49" t="s">
        <v>44</v>
      </c>
      <c r="B58" s="49"/>
      <c r="C58" s="1" t="s">
        <v>120</v>
      </c>
      <c r="D58" s="1" t="s">
        <v>49</v>
      </c>
      <c r="E58" s="24">
        <v>0</v>
      </c>
      <c r="F58" s="24">
        <v>0</v>
      </c>
      <c r="G58" s="23">
        <v>371</v>
      </c>
      <c r="H58" s="17">
        <v>49.24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5">
      <c r="A59" s="49"/>
      <c r="B59" s="49"/>
      <c r="C59" s="1" t="s">
        <v>8</v>
      </c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5">
      <c r="A60" s="49" t="s">
        <v>45</v>
      </c>
      <c r="B60" s="49"/>
      <c r="C60" s="1" t="s">
        <v>120</v>
      </c>
      <c r="D60" s="1" t="s">
        <v>49</v>
      </c>
      <c r="E60" s="24">
        <v>0</v>
      </c>
      <c r="F60" s="24">
        <v>0</v>
      </c>
      <c r="G60" s="23">
        <v>9280</v>
      </c>
      <c r="H60" s="17">
        <v>1084.4000000000001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5">
      <c r="A61" s="49"/>
      <c r="B61" s="49"/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5">
      <c r="A62" s="49" t="s">
        <v>46</v>
      </c>
      <c r="B62" s="49"/>
      <c r="C62" s="1" t="s">
        <v>120</v>
      </c>
      <c r="D62" s="1" t="s">
        <v>49</v>
      </c>
      <c r="E62" s="24">
        <v>0</v>
      </c>
      <c r="F62" s="24">
        <v>0</v>
      </c>
      <c r="G62" s="23">
        <v>1638</v>
      </c>
      <c r="H62" s="17">
        <v>159.75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5">
      <c r="A63" s="49"/>
      <c r="B63" s="49"/>
      <c r="C63" s="1" t="s">
        <v>8</v>
      </c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5">
      <c r="A64" s="50" t="s">
        <v>47</v>
      </c>
      <c r="B64" s="49"/>
      <c r="C64" s="1" t="s">
        <v>120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5">
      <c r="A65" s="50"/>
      <c r="B65" s="49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5">
      <c r="A66" s="49" t="s">
        <v>38</v>
      </c>
      <c r="B66" s="49"/>
      <c r="C66" s="1" t="s">
        <v>120</v>
      </c>
      <c r="D66" s="1" t="s">
        <v>49</v>
      </c>
      <c r="E66" s="24">
        <v>0</v>
      </c>
      <c r="F66" s="24">
        <v>0</v>
      </c>
      <c r="G66" s="23">
        <v>4616</v>
      </c>
      <c r="H66" s="17">
        <v>406.59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5">
      <c r="A67" s="49"/>
      <c r="B67" s="49"/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5">
      <c r="A68" s="49"/>
      <c r="B68" s="49"/>
      <c r="C68" s="19" t="s">
        <v>41</v>
      </c>
      <c r="D68" s="36">
        <f>SUM(H54:H66)</f>
        <v>2096.36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5">
      <c r="A69" s="49"/>
      <c r="B69" s="49"/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5">
      <c r="A70" s="49" t="s">
        <v>42</v>
      </c>
      <c r="B70" s="49"/>
      <c r="C70" s="48" t="s">
        <v>121</v>
      </c>
      <c r="D70" s="1" t="s">
        <v>51</v>
      </c>
      <c r="E70" s="16">
        <v>240</v>
      </c>
      <c r="F70" s="16">
        <v>27.09</v>
      </c>
      <c r="G70" s="16"/>
      <c r="H70" s="16"/>
      <c r="I70" s="16"/>
      <c r="J70" s="16"/>
      <c r="K70" s="16"/>
      <c r="L70" s="16"/>
      <c r="M70" s="16"/>
      <c r="N70" s="16"/>
    </row>
    <row r="71" spans="1:14" x14ac:dyDescent="0.25">
      <c r="A71" s="49" t="s">
        <v>38</v>
      </c>
      <c r="B71" s="49"/>
      <c r="C71" s="48" t="s">
        <v>121</v>
      </c>
      <c r="D71" s="49" t="s">
        <v>51</v>
      </c>
      <c r="E71" s="51">
        <v>4150</v>
      </c>
      <c r="F71" s="52">
        <v>42.81</v>
      </c>
      <c r="G71" s="53">
        <v>0</v>
      </c>
      <c r="H71" s="53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5">
      <c r="A72" s="49" t="s">
        <v>45</v>
      </c>
      <c r="B72" s="49"/>
      <c r="C72" s="48" t="s">
        <v>121</v>
      </c>
      <c r="D72" s="49" t="s">
        <v>51</v>
      </c>
      <c r="E72" s="51">
        <v>1940</v>
      </c>
      <c r="F72" s="52">
        <v>33.93</v>
      </c>
      <c r="G72" s="53">
        <v>0</v>
      </c>
      <c r="H72" s="53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5">
      <c r="A73" s="49"/>
      <c r="B73" s="49"/>
      <c r="C73" s="49" t="s">
        <v>8</v>
      </c>
      <c r="D73" s="49"/>
      <c r="E73" s="51" t="s">
        <v>8</v>
      </c>
      <c r="F73" s="52"/>
      <c r="G73" s="53">
        <v>0</v>
      </c>
      <c r="H73" s="53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5">
      <c r="A74" s="49"/>
      <c r="B74" s="49"/>
      <c r="C74" s="54" t="s">
        <v>41</v>
      </c>
      <c r="D74" s="51"/>
      <c r="E74" s="55">
        <f>SUM(F70:F72)</f>
        <v>103.83000000000001</v>
      </c>
      <c r="F74" s="49"/>
      <c r="G74" s="51"/>
      <c r="H74" s="51"/>
      <c r="I74" s="16"/>
      <c r="J74" s="16"/>
      <c r="K74" s="16"/>
      <c r="L74" s="16"/>
      <c r="M74" s="16"/>
      <c r="N74" s="16"/>
    </row>
    <row r="75" spans="1:14" x14ac:dyDescent="0.25">
      <c r="A75" s="49"/>
      <c r="B75" s="49"/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5">
      <c r="A76" s="49"/>
      <c r="B76" s="49"/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5">
      <c r="A77" s="49" t="s">
        <v>54</v>
      </c>
      <c r="B77" s="49"/>
      <c r="C77" s="1" t="s">
        <v>118</v>
      </c>
      <c r="D77" s="1" t="s">
        <v>56</v>
      </c>
      <c r="E77" s="16">
        <v>2</v>
      </c>
      <c r="F77" s="27">
        <v>24</v>
      </c>
      <c r="G77" s="16">
        <v>2005</v>
      </c>
      <c r="H77" s="17">
        <v>233.19</v>
      </c>
      <c r="I77" s="24">
        <v>0</v>
      </c>
      <c r="J77" s="17">
        <v>25</v>
      </c>
      <c r="K77" s="16">
        <v>36.93</v>
      </c>
      <c r="L77" s="24">
        <v>0</v>
      </c>
      <c r="M77" s="24">
        <v>0</v>
      </c>
      <c r="N77" s="24">
        <v>0</v>
      </c>
    </row>
    <row r="78" spans="1:14" x14ac:dyDescent="0.25">
      <c r="A78" s="49"/>
      <c r="B78" s="49"/>
      <c r="C78" s="18" t="s">
        <v>20</v>
      </c>
      <c r="D78" s="45">
        <f>SUM(F77,H77,J77,K77)</f>
        <v>319.12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5">
      <c r="A79" s="49" t="s">
        <v>22</v>
      </c>
      <c r="B79" s="49"/>
      <c r="C79" s="1" t="s">
        <v>118</v>
      </c>
      <c r="D79" s="1" t="s">
        <v>56</v>
      </c>
      <c r="E79" s="16">
        <v>2</v>
      </c>
      <c r="F79" s="27">
        <v>24</v>
      </c>
      <c r="G79" s="16">
        <v>1183</v>
      </c>
      <c r="H79" s="17">
        <v>139.65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5">
      <c r="A80" s="49"/>
      <c r="B80" s="49"/>
      <c r="C80" s="18" t="s">
        <v>20</v>
      </c>
      <c r="D80" s="45">
        <f>SUM(F79,H79,J79,K79)</f>
        <v>320.15999999999997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5">
      <c r="A81" s="49" t="s">
        <v>57</v>
      </c>
      <c r="B81" s="49"/>
      <c r="C81" s="1" t="s">
        <v>118</v>
      </c>
      <c r="D81" s="1" t="s">
        <v>56</v>
      </c>
      <c r="E81" s="24">
        <v>0</v>
      </c>
      <c r="F81" s="24">
        <v>0</v>
      </c>
      <c r="G81" s="16">
        <v>30</v>
      </c>
      <c r="H81" s="16">
        <v>8.44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5">
      <c r="A82" s="49"/>
      <c r="B82" s="49"/>
      <c r="C82" s="18" t="s">
        <v>20</v>
      </c>
      <c r="D82" s="45">
        <f>SUM(F81,H81,J81,K81)</f>
        <v>8.44</v>
      </c>
      <c r="G82" s="16"/>
      <c r="H82" s="16"/>
      <c r="I82" s="16"/>
      <c r="J82" s="16"/>
      <c r="K82" s="16"/>
      <c r="L82" s="16"/>
      <c r="M82" s="16"/>
      <c r="N82" s="16"/>
    </row>
    <row r="83" spans="1:14" ht="13.8" x14ac:dyDescent="0.4">
      <c r="A83" s="49"/>
      <c r="B83" s="49"/>
      <c r="C83" s="19" t="s">
        <v>41</v>
      </c>
      <c r="E83" s="47">
        <f>SUM(D78,D80,D82)</f>
        <v>647.72</v>
      </c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5">
      <c r="A84" s="49"/>
      <c r="B84" s="49"/>
      <c r="E84" s="16"/>
      <c r="F84" s="16"/>
      <c r="G84" s="16"/>
      <c r="H84" s="16"/>
      <c r="I84" s="16"/>
      <c r="J84" s="16"/>
      <c r="K84" s="16"/>
      <c r="L84" s="16"/>
      <c r="M84" s="16"/>
      <c r="N84" s="16" t="s">
        <v>8</v>
      </c>
    </row>
    <row r="85" spans="1:14" x14ac:dyDescent="0.25">
      <c r="A85" s="49" t="s">
        <v>22</v>
      </c>
      <c r="B85" s="49"/>
      <c r="C85" s="1" t="s">
        <v>117</v>
      </c>
      <c r="D85" s="1" t="s">
        <v>58</v>
      </c>
      <c r="E85" s="24">
        <v>0</v>
      </c>
      <c r="F85" s="24">
        <v>0</v>
      </c>
      <c r="G85" s="16">
        <v>1747</v>
      </c>
      <c r="H85" s="17">
        <v>199.58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5">
      <c r="A86" s="49" t="s">
        <v>60</v>
      </c>
      <c r="B86" s="49"/>
      <c r="C86" s="1" t="s">
        <v>117</v>
      </c>
      <c r="D86" s="1" t="s">
        <v>58</v>
      </c>
      <c r="E86" s="24">
        <v>0</v>
      </c>
      <c r="F86" s="24">
        <v>0</v>
      </c>
      <c r="G86" s="16">
        <v>2691</v>
      </c>
      <c r="H86" s="17">
        <v>288.70999999999998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5">
      <c r="A87" s="49"/>
      <c r="B87" s="49"/>
      <c r="D87" s="28" t="s">
        <v>20</v>
      </c>
      <c r="E87" s="24" t="s">
        <v>8</v>
      </c>
      <c r="F87" s="24" t="s">
        <v>8</v>
      </c>
      <c r="G87" s="16"/>
      <c r="H87" s="35">
        <f>SUM(H85:H86)</f>
        <v>488.28999999999996</v>
      </c>
      <c r="I87" s="16"/>
      <c r="J87" s="16"/>
      <c r="K87" s="16"/>
      <c r="L87" s="16"/>
      <c r="M87" s="16"/>
      <c r="N87" s="16"/>
    </row>
    <row r="88" spans="1:14" x14ac:dyDescent="0.25">
      <c r="A88" s="49"/>
      <c r="B88" s="49"/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5">
      <c r="A89" s="49"/>
      <c r="B89" s="49"/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5">
      <c r="A90" s="49"/>
      <c r="B90" s="49"/>
      <c r="C90" s="49"/>
      <c r="D90" s="49"/>
      <c r="E90" s="56" t="s">
        <v>65</v>
      </c>
      <c r="F90" s="56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5">
      <c r="A91" s="49"/>
      <c r="B91" s="49"/>
      <c r="C91" s="49"/>
      <c r="D91" s="49"/>
      <c r="E91" s="57" t="s">
        <v>66</v>
      </c>
      <c r="F91" s="57"/>
      <c r="G91" s="16"/>
      <c r="H91" s="16"/>
      <c r="I91" s="16"/>
      <c r="J91" s="16"/>
      <c r="K91" s="16"/>
      <c r="L91" s="16"/>
      <c r="M91" s="16"/>
      <c r="N91" s="16"/>
    </row>
    <row r="92" spans="1:14" x14ac:dyDescent="0.25">
      <c r="A92" s="49" t="s">
        <v>63</v>
      </c>
      <c r="B92" s="49"/>
      <c r="C92" s="49" t="s">
        <v>123</v>
      </c>
      <c r="D92" s="49" t="s">
        <v>61</v>
      </c>
      <c r="E92" s="51">
        <v>64</v>
      </c>
      <c r="F92" s="58">
        <v>66.13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5">
      <c r="A93" s="49" t="s">
        <v>64</v>
      </c>
      <c r="B93" s="49"/>
      <c r="C93" s="49" t="s">
        <v>123</v>
      </c>
      <c r="D93" s="49" t="s">
        <v>61</v>
      </c>
      <c r="E93" s="51">
        <v>27</v>
      </c>
      <c r="F93" s="62">
        <v>41.73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5">
      <c r="A94" s="49" t="s">
        <v>36</v>
      </c>
      <c r="B94" s="49"/>
      <c r="C94" s="49" t="s">
        <v>123</v>
      </c>
      <c r="D94" s="49" t="s">
        <v>61</v>
      </c>
      <c r="E94" s="51">
        <v>613</v>
      </c>
      <c r="F94" s="59">
        <v>428.24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5">
      <c r="A95" s="49" t="s">
        <v>54</v>
      </c>
      <c r="B95" s="49"/>
      <c r="C95" s="49" t="s">
        <v>123</v>
      </c>
      <c r="D95" s="49" t="s">
        <v>61</v>
      </c>
      <c r="E95" s="51">
        <v>5</v>
      </c>
      <c r="F95" s="58">
        <v>26.68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5">
      <c r="A96" s="49" t="s">
        <v>32</v>
      </c>
      <c r="B96" s="49"/>
      <c r="C96" s="49" t="s">
        <v>123</v>
      </c>
      <c r="D96" s="49" t="s">
        <v>61</v>
      </c>
      <c r="E96" s="51">
        <v>6</v>
      </c>
      <c r="F96" s="59">
        <v>27.89</v>
      </c>
      <c r="G96" s="16"/>
      <c r="H96" s="16"/>
      <c r="I96" s="16"/>
      <c r="J96" s="16"/>
      <c r="K96" s="16"/>
      <c r="L96" s="16"/>
      <c r="M96" s="16"/>
      <c r="N96" s="16"/>
    </row>
    <row r="97" spans="1:14" x14ac:dyDescent="0.25">
      <c r="A97" s="49"/>
      <c r="B97" s="49"/>
      <c r="C97" s="49" t="s">
        <v>8</v>
      </c>
      <c r="D97" s="49"/>
      <c r="E97" s="60" t="s">
        <v>20</v>
      </c>
      <c r="F97" s="61">
        <f>SUM(F92:F96)</f>
        <v>590.66999999999996</v>
      </c>
      <c r="G97" s="16"/>
      <c r="H97" s="16"/>
      <c r="I97" s="16"/>
      <c r="J97" s="16"/>
      <c r="K97" s="16"/>
      <c r="L97" s="16"/>
      <c r="M97" s="16"/>
      <c r="N97" s="16"/>
    </row>
    <row r="98" spans="1:14" x14ac:dyDescent="0.25">
      <c r="A98" s="49"/>
      <c r="B98" s="49"/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1:14" x14ac:dyDescent="0.25">
      <c r="A99" s="49"/>
      <c r="B99" s="49"/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1:14" x14ac:dyDescent="0.25">
      <c r="A100" s="49"/>
      <c r="B100" s="49"/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1:14" x14ac:dyDescent="0.25">
      <c r="A101" s="49"/>
      <c r="B101" s="49"/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1:14" x14ac:dyDescent="0.25">
      <c r="A102" s="49"/>
      <c r="B102" s="49"/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1:14" x14ac:dyDescent="0.25">
      <c r="A103" s="49"/>
      <c r="B103" s="49"/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1:14" x14ac:dyDescent="0.25">
      <c r="A104" s="49"/>
      <c r="B104" s="49"/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1:14" x14ac:dyDescent="0.25">
      <c r="A105" s="49"/>
      <c r="B105" s="49"/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1:14" x14ac:dyDescent="0.25">
      <c r="A106" s="49"/>
      <c r="B106" s="49"/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1:14" x14ac:dyDescent="0.25">
      <c r="A107" s="49"/>
      <c r="B107" s="49"/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1:14" x14ac:dyDescent="0.25">
      <c r="A108" s="49"/>
      <c r="B108" s="49"/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1:14" x14ac:dyDescent="0.25">
      <c r="A109" s="49"/>
      <c r="B109" s="49"/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1:14" x14ac:dyDescent="0.25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1:14" x14ac:dyDescent="0.25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1:14" x14ac:dyDescent="0.25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5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5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5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5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5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5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5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5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5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5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5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5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5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5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5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5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5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5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5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5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5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5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5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5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5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5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5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5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5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5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5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5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5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5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5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5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5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5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5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5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5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5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5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5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5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5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5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5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5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5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5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5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5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5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5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5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5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5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5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5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5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5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5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5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5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5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5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5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5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5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5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5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5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5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5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5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5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5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5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5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5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5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5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5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5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5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5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5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5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5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5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5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5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5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5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5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5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5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5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5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5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5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5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5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5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5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5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5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5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5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5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5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5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5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5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5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5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5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5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5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5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5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5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5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5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5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5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5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5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5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5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5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5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5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5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5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5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5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5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5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5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5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5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5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5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5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5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5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7"/>
  <sheetViews>
    <sheetView tabSelected="1" zoomScale="130" zoomScaleNormal="130" workbookViewId="0">
      <pane ySplit="4" topLeftCell="A80" activePane="bottomLeft" state="frozen"/>
      <selection pane="bottomLeft" activeCell="H100" sqref="H100"/>
    </sheetView>
  </sheetViews>
  <sheetFormatPr defaultColWidth="9.33203125" defaultRowHeight="12" x14ac:dyDescent="0.25"/>
  <cols>
    <col min="1" max="1" width="7" style="67" customWidth="1"/>
    <col min="2" max="2" width="13.109375" style="67" customWidth="1"/>
    <col min="3" max="3" width="14.5546875" style="67" customWidth="1"/>
    <col min="4" max="4" width="22.21875" style="67" customWidth="1"/>
    <col min="5" max="5" width="9" style="67" customWidth="1"/>
    <col min="6" max="6" width="8.33203125" style="67" customWidth="1"/>
    <col min="7" max="7" width="11.5546875" style="67" customWidth="1"/>
    <col min="8" max="8" width="8.33203125" style="67" customWidth="1"/>
    <col min="9" max="9" width="6.6640625" style="67" customWidth="1"/>
    <col min="10" max="10" width="6.33203125" style="67" customWidth="1"/>
    <col min="11" max="11" width="8.109375" style="67" bestFit="1" customWidth="1"/>
    <col min="12" max="12" width="7.33203125" style="67" customWidth="1"/>
    <col min="13" max="14" width="7.5546875" style="67" customWidth="1"/>
    <col min="15" max="15" width="0.33203125" style="67" hidden="1" customWidth="1"/>
    <col min="16" max="20" width="9.33203125" style="67" hidden="1" customWidth="1"/>
    <col min="21" max="16384" width="9.33203125" style="67"/>
  </cols>
  <sheetData>
    <row r="1" spans="1:15" x14ac:dyDescent="0.2">
      <c r="A1" s="65" t="s">
        <v>139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</row>
    <row r="3" spans="1:15" x14ac:dyDescent="0.2">
      <c r="A3" s="68" t="s">
        <v>0</v>
      </c>
      <c r="B3" s="69"/>
      <c r="C3" s="70" t="s">
        <v>13</v>
      </c>
      <c r="D3" s="71" t="s">
        <v>4</v>
      </c>
      <c r="E3" s="72" t="s">
        <v>2</v>
      </c>
      <c r="F3" s="73" t="s">
        <v>12</v>
      </c>
      <c r="G3" s="72" t="s">
        <v>3</v>
      </c>
      <c r="H3" s="72" t="s">
        <v>12</v>
      </c>
      <c r="I3" s="73" t="s">
        <v>19</v>
      </c>
      <c r="J3" s="72" t="s">
        <v>7</v>
      </c>
      <c r="K3" s="73" t="s">
        <v>9</v>
      </c>
      <c r="L3" s="72" t="s">
        <v>21</v>
      </c>
      <c r="M3" s="72" t="s">
        <v>18</v>
      </c>
      <c r="N3" s="73" t="s">
        <v>10</v>
      </c>
    </row>
    <row r="4" spans="1:15" x14ac:dyDescent="0.2">
      <c r="A4" s="74"/>
      <c r="B4" s="75"/>
      <c r="C4" s="76" t="s">
        <v>14</v>
      </c>
      <c r="D4" s="64" t="s">
        <v>5</v>
      </c>
      <c r="E4" s="74" t="s">
        <v>126</v>
      </c>
      <c r="F4" s="77"/>
      <c r="G4" s="77" t="s">
        <v>66</v>
      </c>
      <c r="H4" s="77"/>
      <c r="I4" s="78" t="s">
        <v>12</v>
      </c>
      <c r="J4" s="77" t="s">
        <v>12</v>
      </c>
      <c r="K4" s="78" t="s">
        <v>12</v>
      </c>
      <c r="L4" s="77" t="s">
        <v>25</v>
      </c>
      <c r="M4" s="77"/>
      <c r="N4" s="78" t="s">
        <v>11</v>
      </c>
    </row>
    <row r="6" spans="1:15" x14ac:dyDescent="0.2">
      <c r="A6" s="114" t="s">
        <v>1</v>
      </c>
      <c r="B6" s="114"/>
      <c r="C6" s="115" t="s">
        <v>138</v>
      </c>
      <c r="D6" s="114" t="s">
        <v>6</v>
      </c>
      <c r="E6" s="79">
        <v>1</v>
      </c>
      <c r="F6" s="79">
        <v>129.99</v>
      </c>
      <c r="G6" s="79">
        <v>3260</v>
      </c>
      <c r="H6" s="80">
        <v>686.05</v>
      </c>
      <c r="I6" s="81">
        <v>0</v>
      </c>
      <c r="J6" s="79">
        <v>13.21</v>
      </c>
      <c r="K6" s="82">
        <v>178.86</v>
      </c>
      <c r="L6" s="81" t="s">
        <v>8</v>
      </c>
      <c r="M6" s="81">
        <v>0</v>
      </c>
      <c r="N6" s="79">
        <v>6.76</v>
      </c>
    </row>
    <row r="7" spans="1:15" x14ac:dyDescent="0.2">
      <c r="A7" s="114"/>
      <c r="B7" s="114"/>
      <c r="C7" s="116" t="s">
        <v>20</v>
      </c>
      <c r="D7" s="121">
        <f>SUM(F6,H6,J6,K6,N6)</f>
        <v>1014.87</v>
      </c>
      <c r="F7" s="79"/>
      <c r="G7" s="79"/>
      <c r="H7" s="79"/>
      <c r="I7" s="79"/>
      <c r="J7" s="79"/>
      <c r="K7" s="79"/>
      <c r="L7" s="79"/>
      <c r="M7" s="79"/>
      <c r="N7" s="79"/>
    </row>
    <row r="8" spans="1:15" x14ac:dyDescent="0.2">
      <c r="A8" s="114" t="s">
        <v>1</v>
      </c>
      <c r="B8" s="114"/>
      <c r="C8" s="115" t="s">
        <v>138</v>
      </c>
      <c r="D8" s="114" t="s">
        <v>6</v>
      </c>
      <c r="E8" s="79">
        <v>0</v>
      </c>
      <c r="F8" s="80">
        <v>27.84</v>
      </c>
      <c r="G8" s="79">
        <v>795</v>
      </c>
      <c r="H8" s="79">
        <v>101.69</v>
      </c>
      <c r="I8" s="81">
        <v>0</v>
      </c>
      <c r="J8" s="79">
        <v>13.21</v>
      </c>
      <c r="K8" s="79">
        <v>0</v>
      </c>
      <c r="L8" s="81">
        <v>0</v>
      </c>
      <c r="M8" s="81">
        <v>0</v>
      </c>
      <c r="N8" s="81">
        <v>0</v>
      </c>
    </row>
    <row r="9" spans="1:15" x14ac:dyDescent="0.2">
      <c r="A9" s="114"/>
      <c r="B9" s="114"/>
      <c r="C9" s="116" t="s">
        <v>20</v>
      </c>
      <c r="D9" s="118">
        <f>SUM(F8,H8,J8,K8,M8,N8)</f>
        <v>142.74</v>
      </c>
      <c r="F9" s="79"/>
      <c r="G9" s="79"/>
      <c r="H9" s="82"/>
      <c r="I9" s="79"/>
      <c r="J9" s="79"/>
      <c r="K9" s="79"/>
      <c r="L9" s="79"/>
      <c r="M9" s="79"/>
      <c r="N9" s="79"/>
    </row>
    <row r="10" spans="1:15" x14ac:dyDescent="0.2">
      <c r="A10" s="114" t="s">
        <v>27</v>
      </c>
      <c r="B10" s="114"/>
      <c r="C10" s="115" t="s">
        <v>138</v>
      </c>
      <c r="D10" s="114" t="s">
        <v>6</v>
      </c>
      <c r="E10" s="81">
        <v>0</v>
      </c>
      <c r="F10" s="81">
        <v>0</v>
      </c>
      <c r="G10" s="79">
        <v>1106</v>
      </c>
      <c r="H10" s="82">
        <v>127.79</v>
      </c>
      <c r="I10" s="81">
        <v>0</v>
      </c>
      <c r="J10" s="81">
        <v>0</v>
      </c>
      <c r="K10" s="81">
        <v>0</v>
      </c>
      <c r="L10" s="81">
        <v>0</v>
      </c>
      <c r="M10" s="81">
        <v>0</v>
      </c>
      <c r="N10" s="81">
        <v>0</v>
      </c>
    </row>
    <row r="11" spans="1:15" x14ac:dyDescent="0.2">
      <c r="A11" s="114"/>
      <c r="B11" s="114"/>
      <c r="C11" s="116" t="s">
        <v>20</v>
      </c>
      <c r="D11" s="118">
        <f>SUM(F10,H10,J10,K10,M10,N10)</f>
        <v>127.79</v>
      </c>
      <c r="F11" s="79"/>
      <c r="G11" s="79"/>
      <c r="H11" s="79"/>
      <c r="I11" s="79"/>
      <c r="J11" s="79"/>
      <c r="K11" s="79"/>
      <c r="L11" s="79"/>
      <c r="M11" s="79"/>
      <c r="N11" s="79"/>
    </row>
    <row r="12" spans="1:15" x14ac:dyDescent="0.2">
      <c r="A12" s="114" t="s">
        <v>27</v>
      </c>
      <c r="B12" s="114"/>
      <c r="C12" s="115" t="s">
        <v>138</v>
      </c>
      <c r="D12" s="114" t="s">
        <v>6</v>
      </c>
      <c r="E12" s="81">
        <v>0</v>
      </c>
      <c r="F12" s="81">
        <v>0</v>
      </c>
      <c r="G12" s="79">
        <v>1976</v>
      </c>
      <c r="H12" s="82">
        <v>200.77</v>
      </c>
      <c r="I12" s="81">
        <v>0</v>
      </c>
      <c r="J12" s="81">
        <v>0</v>
      </c>
      <c r="K12" s="81">
        <v>0</v>
      </c>
      <c r="L12" s="81">
        <v>0</v>
      </c>
      <c r="M12" s="81">
        <v>0</v>
      </c>
      <c r="N12" s="81">
        <v>0</v>
      </c>
    </row>
    <row r="13" spans="1:15" x14ac:dyDescent="0.2">
      <c r="A13" s="114"/>
      <c r="B13" s="114"/>
      <c r="C13" s="116" t="s">
        <v>20</v>
      </c>
      <c r="D13" s="118">
        <f>SUM(F12,H12,J12,K12,M12,N12)</f>
        <v>200.77</v>
      </c>
      <c r="F13" s="79"/>
      <c r="G13" s="79"/>
      <c r="H13" s="79"/>
      <c r="I13" s="79"/>
      <c r="J13" s="79"/>
      <c r="K13" s="79"/>
      <c r="L13" s="79"/>
      <c r="M13" s="79"/>
      <c r="N13" s="79"/>
    </row>
    <row r="14" spans="1:15" x14ac:dyDescent="0.2">
      <c r="A14" s="114" t="s">
        <v>130</v>
      </c>
      <c r="B14" s="114"/>
      <c r="C14" s="115" t="s">
        <v>138</v>
      </c>
      <c r="D14" s="114" t="s">
        <v>6</v>
      </c>
      <c r="E14" s="79">
        <v>119</v>
      </c>
      <c r="F14" s="80">
        <v>400.53</v>
      </c>
      <c r="G14" s="79">
        <v>9760</v>
      </c>
      <c r="H14" s="80">
        <v>928.76</v>
      </c>
      <c r="I14" s="79"/>
      <c r="J14" s="80">
        <v>0</v>
      </c>
      <c r="K14" s="80">
        <v>156.26</v>
      </c>
      <c r="L14" s="81">
        <v>0</v>
      </c>
      <c r="M14" s="81">
        <v>0</v>
      </c>
      <c r="N14" s="81">
        <v>0</v>
      </c>
    </row>
    <row r="15" spans="1:15" x14ac:dyDescent="0.2">
      <c r="A15" s="114"/>
      <c r="B15" s="114"/>
      <c r="C15" s="116" t="s">
        <v>20</v>
      </c>
      <c r="D15" s="118">
        <f>SUM(F14,H14,I14,J14,K14,L14,M14,N14,)</f>
        <v>1485.55</v>
      </c>
      <c r="F15" s="79"/>
      <c r="G15" s="79"/>
      <c r="H15" s="79"/>
      <c r="I15" s="79"/>
      <c r="J15" s="79"/>
      <c r="K15" s="79"/>
      <c r="L15" s="79"/>
      <c r="M15" s="79"/>
      <c r="N15" s="79"/>
    </row>
    <row r="16" spans="1:15" x14ac:dyDescent="0.2">
      <c r="A16" s="114" t="s">
        <v>28</v>
      </c>
      <c r="B16" s="114"/>
      <c r="C16" s="115" t="s">
        <v>138</v>
      </c>
      <c r="D16" s="114" t="s">
        <v>6</v>
      </c>
      <c r="E16" s="79">
        <v>0</v>
      </c>
      <c r="F16" s="82">
        <v>27.84</v>
      </c>
      <c r="G16" s="81">
        <v>0</v>
      </c>
      <c r="H16" s="81">
        <v>0</v>
      </c>
      <c r="I16" s="81">
        <v>0</v>
      </c>
      <c r="J16" s="81">
        <v>0</v>
      </c>
      <c r="K16" s="81">
        <v>0</v>
      </c>
      <c r="L16" s="81">
        <v>0</v>
      </c>
      <c r="M16" s="81">
        <v>0</v>
      </c>
      <c r="N16" s="81"/>
      <c r="O16" s="84">
        <f>SUM(G16:K16)</f>
        <v>0</v>
      </c>
    </row>
    <row r="17" spans="1:19" ht="15" x14ac:dyDescent="0.25">
      <c r="A17" s="114"/>
      <c r="B17" s="114"/>
      <c r="C17" s="116" t="s">
        <v>20</v>
      </c>
      <c r="D17" s="118">
        <f>SUM(F16,H16,J16,K16,M16,N16)</f>
        <v>27.84</v>
      </c>
      <c r="F17" s="79"/>
      <c r="G17" s="79"/>
      <c r="H17" s="79"/>
      <c r="I17" s="79"/>
      <c r="J17" s="79"/>
      <c r="K17" s="79"/>
      <c r="L17" s="79"/>
      <c r="M17" s="79"/>
      <c r="N17" s="79"/>
      <c r="S17" s="85"/>
    </row>
    <row r="18" spans="1:19" x14ac:dyDescent="0.2">
      <c r="A18" s="114" t="s">
        <v>29</v>
      </c>
      <c r="B18" s="114"/>
      <c r="C18" s="115" t="s">
        <v>138</v>
      </c>
      <c r="D18" s="114" t="s">
        <v>6</v>
      </c>
      <c r="E18" s="79">
        <v>59</v>
      </c>
      <c r="F18" s="79">
        <v>352.87</v>
      </c>
      <c r="G18" s="79">
        <v>27187</v>
      </c>
      <c r="H18" s="79">
        <v>2202.1999999999998</v>
      </c>
      <c r="I18" s="81" t="s">
        <v>129</v>
      </c>
      <c r="J18" s="79">
        <v>134.72999999999999</v>
      </c>
      <c r="K18" s="79">
        <v>301.48</v>
      </c>
      <c r="L18" s="81">
        <v>0</v>
      </c>
      <c r="M18" s="81">
        <v>0</v>
      </c>
      <c r="N18" s="81">
        <v>0</v>
      </c>
    </row>
    <row r="19" spans="1:19" x14ac:dyDescent="0.2">
      <c r="A19" s="114"/>
      <c r="B19" s="114"/>
      <c r="C19" s="116" t="s">
        <v>20</v>
      </c>
      <c r="D19" s="119">
        <f>SUM(F18,H18,J18,K18,M18,N18)</f>
        <v>2991.2799999999997</v>
      </c>
      <c r="F19" s="79"/>
      <c r="G19" s="79"/>
      <c r="H19" s="79"/>
      <c r="I19" s="79"/>
      <c r="J19" s="79"/>
      <c r="K19" s="79"/>
      <c r="L19" s="79"/>
      <c r="M19" s="79"/>
      <c r="N19" s="79"/>
    </row>
    <row r="20" spans="1:19" x14ac:dyDescent="0.2">
      <c r="A20" s="114" t="s">
        <v>28</v>
      </c>
      <c r="B20" s="114"/>
      <c r="C20" s="115" t="s">
        <v>138</v>
      </c>
      <c r="D20" s="114" t="s">
        <v>6</v>
      </c>
      <c r="E20" s="79">
        <v>0</v>
      </c>
      <c r="F20" s="82">
        <v>75</v>
      </c>
      <c r="G20" s="81">
        <v>0</v>
      </c>
      <c r="H20" s="81">
        <v>0</v>
      </c>
      <c r="I20" s="81">
        <v>0</v>
      </c>
      <c r="J20" s="81">
        <v>0</v>
      </c>
      <c r="K20" s="81">
        <v>0</v>
      </c>
      <c r="L20" s="81">
        <v>0</v>
      </c>
      <c r="M20" s="81">
        <v>0</v>
      </c>
      <c r="N20" s="81">
        <v>0</v>
      </c>
    </row>
    <row r="21" spans="1:19" x14ac:dyDescent="0.2">
      <c r="A21" s="114"/>
      <c r="B21" s="114"/>
      <c r="C21" s="116" t="s">
        <v>20</v>
      </c>
      <c r="D21" s="118">
        <f>SUM(F20,H20,J20,K20,M20,N20)</f>
        <v>75</v>
      </c>
      <c r="F21" s="79"/>
      <c r="G21" s="79"/>
      <c r="H21" s="79"/>
      <c r="I21" s="79"/>
      <c r="J21" s="79"/>
      <c r="K21" s="79"/>
      <c r="L21" s="79"/>
      <c r="M21" s="79"/>
      <c r="N21" s="79"/>
    </row>
    <row r="22" spans="1:19" x14ac:dyDescent="0.2">
      <c r="A22" s="114" t="s">
        <v>31</v>
      </c>
      <c r="B22" s="114"/>
      <c r="C22" s="115" t="s">
        <v>138</v>
      </c>
      <c r="D22" s="114" t="s">
        <v>6</v>
      </c>
      <c r="E22" s="79">
        <v>0</v>
      </c>
      <c r="F22" s="80">
        <v>27.84</v>
      </c>
      <c r="G22" s="79">
        <v>1371</v>
      </c>
      <c r="H22" s="80">
        <v>150.01</v>
      </c>
      <c r="I22" s="81">
        <v>0</v>
      </c>
      <c r="J22" s="79">
        <v>13.21</v>
      </c>
      <c r="K22" s="80">
        <v>56.06</v>
      </c>
      <c r="L22" s="81">
        <v>0</v>
      </c>
      <c r="M22" s="81">
        <v>0</v>
      </c>
      <c r="N22" s="81">
        <v>0</v>
      </c>
    </row>
    <row r="23" spans="1:19" x14ac:dyDescent="0.2">
      <c r="A23" s="114"/>
      <c r="B23" s="114"/>
      <c r="C23" s="116" t="s">
        <v>20</v>
      </c>
      <c r="D23" s="118">
        <f>SUM(F22,H22,J22,K22,M22,N22)</f>
        <v>247.12</v>
      </c>
      <c r="F23" s="79"/>
      <c r="G23" s="79"/>
      <c r="H23" s="79"/>
      <c r="I23" s="79"/>
      <c r="J23" s="79"/>
      <c r="K23" s="80"/>
      <c r="L23" s="79"/>
      <c r="M23" s="79"/>
      <c r="N23" s="79"/>
    </row>
    <row r="24" spans="1:19" x14ac:dyDescent="0.2">
      <c r="A24" s="114" t="s">
        <v>32</v>
      </c>
      <c r="B24" s="114"/>
      <c r="C24" s="115" t="s">
        <v>138</v>
      </c>
      <c r="D24" s="114" t="s">
        <v>6</v>
      </c>
      <c r="E24" s="79">
        <v>0</v>
      </c>
      <c r="F24" s="80">
        <v>0</v>
      </c>
      <c r="G24" s="79">
        <v>1703</v>
      </c>
      <c r="H24" s="82">
        <v>177.86</v>
      </c>
      <c r="I24" s="81"/>
      <c r="J24" s="79">
        <v>13.21</v>
      </c>
      <c r="K24" s="79">
        <v>36.76</v>
      </c>
      <c r="L24" s="81">
        <v>0</v>
      </c>
      <c r="M24" s="81">
        <v>0</v>
      </c>
      <c r="N24" s="81">
        <v>0</v>
      </c>
    </row>
    <row r="25" spans="1:19" x14ac:dyDescent="0.2">
      <c r="A25" s="114"/>
      <c r="B25" s="114"/>
      <c r="C25" s="116" t="s">
        <v>20</v>
      </c>
      <c r="D25" s="118">
        <f>SUM(F24,H24,J24,K24)</f>
        <v>227.83</v>
      </c>
      <c r="F25" s="80"/>
      <c r="G25" s="79"/>
      <c r="H25" s="79"/>
      <c r="I25" s="79"/>
      <c r="J25" s="79"/>
      <c r="K25" s="79"/>
      <c r="L25" s="79"/>
      <c r="M25" s="79"/>
      <c r="N25" s="79"/>
    </row>
    <row r="26" spans="1:19" x14ac:dyDescent="0.2">
      <c r="A26" s="114" t="s">
        <v>36</v>
      </c>
      <c r="B26" s="114"/>
      <c r="C26" s="115" t="s">
        <v>138</v>
      </c>
      <c r="D26" s="114" t="s">
        <v>6</v>
      </c>
      <c r="E26" s="79">
        <v>6</v>
      </c>
      <c r="F26" s="80">
        <v>129.99</v>
      </c>
      <c r="G26" s="79">
        <v>19739</v>
      </c>
      <c r="H26" s="80">
        <v>1689.77</v>
      </c>
      <c r="I26" s="81" t="s">
        <v>8</v>
      </c>
      <c r="J26" s="79">
        <v>19.72</v>
      </c>
      <c r="K26" s="79">
        <v>75.36</v>
      </c>
      <c r="L26" s="81">
        <v>0</v>
      </c>
      <c r="M26" s="81">
        <v>0</v>
      </c>
      <c r="N26" s="81">
        <v>0</v>
      </c>
    </row>
    <row r="27" spans="1:19" x14ac:dyDescent="0.2">
      <c r="A27" s="114"/>
      <c r="B27" s="114"/>
      <c r="C27" s="116" t="s">
        <v>20</v>
      </c>
      <c r="D27" s="119">
        <f>SUM(F26,H26,J26,K26,M26,N26)</f>
        <v>1914.84</v>
      </c>
      <c r="F27" s="79"/>
      <c r="G27" s="79"/>
      <c r="H27" s="79"/>
      <c r="I27" s="79"/>
      <c r="J27" s="79"/>
      <c r="K27" s="79"/>
      <c r="L27" s="79"/>
      <c r="M27" s="79"/>
      <c r="N27" s="79"/>
    </row>
    <row r="28" spans="1:19" x14ac:dyDescent="0.2">
      <c r="A28" s="114" t="s">
        <v>127</v>
      </c>
      <c r="B28" s="114"/>
      <c r="C28" s="115" t="s">
        <v>138</v>
      </c>
      <c r="D28" s="114" t="s">
        <v>6</v>
      </c>
      <c r="E28" s="79">
        <v>1</v>
      </c>
      <c r="F28" s="80">
        <v>27.84</v>
      </c>
      <c r="G28" s="79">
        <v>3685</v>
      </c>
      <c r="H28" s="80">
        <v>361.35</v>
      </c>
      <c r="I28" s="81">
        <v>0</v>
      </c>
      <c r="J28" s="79">
        <v>13.21</v>
      </c>
      <c r="K28" s="79">
        <v>36.76</v>
      </c>
      <c r="L28" s="81">
        <v>0</v>
      </c>
      <c r="M28" s="81">
        <v>0</v>
      </c>
      <c r="N28" s="81">
        <v>0</v>
      </c>
    </row>
    <row r="29" spans="1:19" x14ac:dyDescent="0.2">
      <c r="A29" s="114"/>
      <c r="B29" s="114"/>
      <c r="C29" s="116" t="s">
        <v>20</v>
      </c>
      <c r="D29" s="119">
        <f>SUM(F28,H28,J28,K28)</f>
        <v>439.15999999999997</v>
      </c>
      <c r="F29" s="79"/>
      <c r="G29" s="79"/>
      <c r="H29" s="79"/>
      <c r="I29" s="79"/>
      <c r="J29" s="79"/>
      <c r="K29" s="79"/>
      <c r="L29" s="79"/>
      <c r="M29" s="79"/>
      <c r="N29" s="79"/>
    </row>
    <row r="30" spans="1:19" x14ac:dyDescent="0.2">
      <c r="A30" s="114" t="s">
        <v>33</v>
      </c>
      <c r="B30" s="114"/>
      <c r="C30" s="115" t="s">
        <v>138</v>
      </c>
      <c r="D30" s="114" t="s">
        <v>6</v>
      </c>
      <c r="E30" s="79">
        <v>1</v>
      </c>
      <c r="F30" s="80">
        <v>27.84</v>
      </c>
      <c r="G30" s="79">
        <v>1880</v>
      </c>
      <c r="H30" s="79">
        <v>192.71</v>
      </c>
      <c r="I30" s="81"/>
      <c r="J30" s="79">
        <v>13.21</v>
      </c>
      <c r="K30" s="82">
        <v>114.38</v>
      </c>
      <c r="L30" s="81">
        <v>0</v>
      </c>
      <c r="M30" s="81">
        <v>0</v>
      </c>
      <c r="N30" s="79">
        <v>6.76</v>
      </c>
    </row>
    <row r="31" spans="1:19" x14ac:dyDescent="0.2">
      <c r="A31" s="114"/>
      <c r="B31" s="114"/>
      <c r="C31" s="116" t="s">
        <v>20</v>
      </c>
      <c r="D31" s="118">
        <f>SUM(F30,H30,J30,K30,M30,N30)</f>
        <v>354.9</v>
      </c>
      <c r="F31" s="80"/>
      <c r="G31" s="79"/>
      <c r="H31" s="79"/>
      <c r="I31" s="79"/>
      <c r="J31" s="79"/>
      <c r="K31" s="79"/>
      <c r="L31" s="79"/>
      <c r="M31" s="79"/>
      <c r="N31" s="79"/>
    </row>
    <row r="32" spans="1:19" x14ac:dyDescent="0.2">
      <c r="A32" s="114" t="s">
        <v>34</v>
      </c>
      <c r="B32" s="114"/>
      <c r="C32" s="115" t="s">
        <v>138</v>
      </c>
      <c r="D32" s="114" t="s">
        <v>6</v>
      </c>
      <c r="E32" s="79">
        <v>0</v>
      </c>
      <c r="F32" s="80">
        <v>27.84</v>
      </c>
      <c r="G32" s="79">
        <v>636</v>
      </c>
      <c r="H32" s="79">
        <v>87.21</v>
      </c>
      <c r="I32" s="81">
        <v>0</v>
      </c>
      <c r="J32" s="79">
        <v>13.21</v>
      </c>
      <c r="K32" s="79">
        <v>36.76</v>
      </c>
      <c r="L32" s="81">
        <v>0</v>
      </c>
      <c r="M32" s="81">
        <v>0</v>
      </c>
      <c r="N32" s="81">
        <v>0</v>
      </c>
    </row>
    <row r="33" spans="1:45" x14ac:dyDescent="0.2">
      <c r="A33" s="114"/>
      <c r="B33" s="114"/>
      <c r="C33" s="116" t="s">
        <v>20</v>
      </c>
      <c r="D33" s="118">
        <f>SUM(F32,H32,J32,K32,M32,N32)</f>
        <v>165.01999999999998</v>
      </c>
      <c r="F33" s="80"/>
      <c r="G33" s="79"/>
      <c r="H33" s="79"/>
      <c r="I33" s="79"/>
      <c r="J33" s="79"/>
      <c r="K33" s="79"/>
      <c r="L33" s="79"/>
      <c r="M33" s="79"/>
      <c r="N33" s="79"/>
    </row>
    <row r="34" spans="1:45" x14ac:dyDescent="0.2">
      <c r="A34" s="114" t="s">
        <v>35</v>
      </c>
      <c r="B34" s="114"/>
      <c r="C34" s="115" t="s">
        <v>138</v>
      </c>
      <c r="D34" s="114" t="s">
        <v>6</v>
      </c>
      <c r="E34" s="86">
        <v>0</v>
      </c>
      <c r="F34" s="80">
        <v>27.84</v>
      </c>
      <c r="G34" s="79">
        <v>380</v>
      </c>
      <c r="H34" s="79">
        <v>63.18</v>
      </c>
      <c r="I34" s="81">
        <v>0</v>
      </c>
      <c r="J34" s="81">
        <v>0</v>
      </c>
      <c r="K34" s="81">
        <v>0</v>
      </c>
      <c r="L34" s="81">
        <v>0</v>
      </c>
      <c r="M34" s="81">
        <v>0</v>
      </c>
      <c r="N34" s="81">
        <v>0</v>
      </c>
    </row>
    <row r="35" spans="1:45" x14ac:dyDescent="0.2">
      <c r="A35" s="114"/>
      <c r="B35" s="114"/>
      <c r="C35" s="116" t="s">
        <v>20</v>
      </c>
      <c r="D35" s="118">
        <f>SUM(F34,H34,J34,K34,M34,N34)</f>
        <v>91.02</v>
      </c>
      <c r="F35" s="80"/>
      <c r="G35" s="79"/>
      <c r="H35" s="79"/>
      <c r="I35" s="79"/>
      <c r="J35" s="79"/>
      <c r="K35" s="79"/>
      <c r="L35" s="79"/>
      <c r="M35" s="79"/>
      <c r="N35" s="79"/>
    </row>
    <row r="36" spans="1:45" x14ac:dyDescent="0.2">
      <c r="A36" s="114" t="s">
        <v>37</v>
      </c>
      <c r="B36" s="114"/>
      <c r="C36" s="115" t="s">
        <v>138</v>
      </c>
      <c r="D36" s="114" t="s">
        <v>6</v>
      </c>
      <c r="E36" s="79">
        <v>2</v>
      </c>
      <c r="F36" s="80">
        <v>27.84</v>
      </c>
      <c r="G36" s="79">
        <v>2280</v>
      </c>
      <c r="H36" s="80">
        <v>226.27</v>
      </c>
      <c r="I36" s="81">
        <v>0</v>
      </c>
      <c r="J36" s="82">
        <v>13.21</v>
      </c>
      <c r="K36" s="81">
        <v>0</v>
      </c>
      <c r="L36" s="81">
        <v>0</v>
      </c>
      <c r="M36" s="81">
        <v>0</v>
      </c>
      <c r="N36" s="81">
        <v>0</v>
      </c>
    </row>
    <row r="37" spans="1:45" x14ac:dyDescent="0.2">
      <c r="A37" s="114"/>
      <c r="B37" s="114"/>
      <c r="C37" s="116" t="s">
        <v>20</v>
      </c>
      <c r="D37" s="118">
        <f>SUM(F36,H36,J36)</f>
        <v>267.32</v>
      </c>
      <c r="E37" s="67" t="s">
        <v>128</v>
      </c>
      <c r="F37" s="80"/>
      <c r="G37" s="79"/>
      <c r="H37" s="79"/>
      <c r="I37" s="79"/>
      <c r="J37" s="79" t="s">
        <v>128</v>
      </c>
      <c r="K37" s="79"/>
      <c r="L37" s="79"/>
      <c r="M37" s="79"/>
      <c r="N37" s="79"/>
    </row>
    <row r="38" spans="1:45" x14ac:dyDescent="0.2">
      <c r="A38" s="114" t="s">
        <v>38</v>
      </c>
      <c r="B38" s="114"/>
      <c r="C38" s="115" t="s">
        <v>138</v>
      </c>
      <c r="D38" s="114" t="s">
        <v>6</v>
      </c>
      <c r="E38" s="81">
        <v>0</v>
      </c>
      <c r="F38" s="80">
        <v>0</v>
      </c>
      <c r="G38" s="81">
        <v>0</v>
      </c>
      <c r="H38" s="81">
        <v>0</v>
      </c>
      <c r="I38" s="81">
        <v>0</v>
      </c>
      <c r="J38" s="81">
        <v>0</v>
      </c>
      <c r="K38" s="79">
        <v>149.34</v>
      </c>
      <c r="L38" s="81">
        <v>0</v>
      </c>
      <c r="M38" s="81">
        <v>0</v>
      </c>
      <c r="N38" s="81">
        <v>0</v>
      </c>
    </row>
    <row r="39" spans="1:45" x14ac:dyDescent="0.25">
      <c r="A39" s="114"/>
      <c r="B39" s="114"/>
      <c r="C39" s="116" t="s">
        <v>20</v>
      </c>
      <c r="D39" s="118">
        <f>SUM(F38,H38,J38,K38,M38,N38)</f>
        <v>149.34</v>
      </c>
      <c r="F39" s="80"/>
      <c r="G39" s="79"/>
      <c r="H39" s="79"/>
      <c r="I39" s="79"/>
      <c r="J39" s="79"/>
      <c r="K39" s="79"/>
      <c r="L39" s="79"/>
      <c r="M39" s="79"/>
      <c r="N39" s="79"/>
    </row>
    <row r="40" spans="1:45" x14ac:dyDescent="0.25">
      <c r="A40" s="114" t="s">
        <v>39</v>
      </c>
      <c r="B40" s="114"/>
      <c r="C40" s="115" t="s">
        <v>138</v>
      </c>
      <c r="D40" s="114" t="s">
        <v>6</v>
      </c>
      <c r="E40" s="81">
        <v>0</v>
      </c>
      <c r="F40" s="80">
        <v>0</v>
      </c>
      <c r="G40" s="81">
        <v>0</v>
      </c>
      <c r="H40" s="81">
        <v>0</v>
      </c>
      <c r="I40" s="81">
        <v>0</v>
      </c>
      <c r="J40" s="79">
        <v>13.21</v>
      </c>
      <c r="K40" s="81">
        <v>0</v>
      </c>
      <c r="L40" s="81">
        <v>0</v>
      </c>
      <c r="M40" s="81">
        <v>0</v>
      </c>
      <c r="N40" s="81">
        <v>0</v>
      </c>
    </row>
    <row r="41" spans="1:45" x14ac:dyDescent="0.25">
      <c r="A41" s="114"/>
      <c r="B41" s="114"/>
      <c r="C41" s="116" t="s">
        <v>20</v>
      </c>
      <c r="D41" s="118">
        <f>J40</f>
        <v>13.21</v>
      </c>
      <c r="F41" s="80"/>
      <c r="G41" s="79"/>
      <c r="H41" s="79"/>
      <c r="I41" s="79"/>
      <c r="J41" s="79"/>
      <c r="K41" s="79"/>
      <c r="L41" s="79"/>
      <c r="M41" s="79"/>
      <c r="N41" s="79"/>
    </row>
    <row r="42" spans="1:45" x14ac:dyDescent="0.25">
      <c r="A42" s="114" t="s">
        <v>40</v>
      </c>
      <c r="B42" s="114"/>
      <c r="C42" s="115" t="s">
        <v>138</v>
      </c>
      <c r="D42" s="114" t="s">
        <v>6</v>
      </c>
      <c r="E42" s="81">
        <v>0</v>
      </c>
      <c r="F42" s="80">
        <v>0</v>
      </c>
      <c r="G42" s="81">
        <v>0</v>
      </c>
      <c r="H42" s="81">
        <v>0</v>
      </c>
      <c r="I42" s="81">
        <v>0</v>
      </c>
      <c r="J42" s="79">
        <v>13.21</v>
      </c>
      <c r="K42" s="81">
        <v>0</v>
      </c>
      <c r="L42" s="81">
        <v>0</v>
      </c>
      <c r="M42" s="81">
        <v>0</v>
      </c>
      <c r="N42" s="81">
        <v>0</v>
      </c>
    </row>
    <row r="43" spans="1:45" x14ac:dyDescent="0.25">
      <c r="A43" s="114"/>
      <c r="B43" s="114"/>
      <c r="C43" s="116" t="s">
        <v>20</v>
      </c>
      <c r="D43" s="118">
        <f>J42</f>
        <v>13.21</v>
      </c>
      <c r="F43" s="80"/>
      <c r="G43" s="79"/>
      <c r="H43" s="79"/>
      <c r="I43" s="79"/>
      <c r="J43" s="79"/>
      <c r="K43" s="79"/>
      <c r="L43" s="79"/>
      <c r="M43" s="79"/>
      <c r="N43" s="79"/>
    </row>
    <row r="44" spans="1:45" x14ac:dyDescent="0.25">
      <c r="C44" s="87" t="s">
        <v>41</v>
      </c>
      <c r="D44" s="88">
        <f>SUM(D7,D9,D11,D13,D15,D17,D19,D21,D23,D25,D27,D29,D31,D33,D35,D37,D39,D41,D43)</f>
        <v>9948.8099999999977</v>
      </c>
      <c r="F44" s="80"/>
      <c r="G44" s="79"/>
      <c r="H44" s="79"/>
      <c r="I44" s="79"/>
      <c r="J44" s="79"/>
      <c r="K44" s="79"/>
      <c r="L44" s="79"/>
      <c r="M44" s="79"/>
      <c r="N44" s="79"/>
    </row>
    <row r="45" spans="1:45" x14ac:dyDescent="0.25">
      <c r="A45" s="89"/>
      <c r="B45" s="89"/>
      <c r="C45" s="89"/>
      <c r="D45" s="90"/>
      <c r="E45" s="91"/>
      <c r="F45" s="92"/>
      <c r="G45" s="93"/>
      <c r="H45" s="93"/>
      <c r="I45" s="93"/>
      <c r="J45" s="93"/>
      <c r="K45" s="93"/>
      <c r="L45" s="93"/>
      <c r="M45" s="93"/>
      <c r="N45" s="93"/>
      <c r="O45" s="89"/>
      <c r="P45" s="89"/>
      <c r="Q45" s="89"/>
      <c r="R45" s="89"/>
      <c r="S45" s="89"/>
      <c r="T45" s="89"/>
      <c r="U45" s="89"/>
      <c r="V45" s="89"/>
      <c r="W45" s="89"/>
      <c r="X45" s="89"/>
      <c r="Y45" s="89"/>
      <c r="Z45" s="89"/>
      <c r="AA45" s="89"/>
      <c r="AB45" s="89"/>
      <c r="AC45" s="89"/>
      <c r="AD45" s="89"/>
      <c r="AE45" s="89"/>
      <c r="AF45" s="89"/>
      <c r="AG45" s="89"/>
      <c r="AH45" s="89"/>
      <c r="AI45" s="89"/>
      <c r="AJ45" s="89"/>
      <c r="AK45" s="89"/>
      <c r="AL45" s="89"/>
      <c r="AM45" s="89"/>
      <c r="AN45" s="89"/>
      <c r="AO45" s="89"/>
      <c r="AP45" s="89"/>
      <c r="AQ45" s="89"/>
      <c r="AR45" s="89"/>
      <c r="AS45" s="89"/>
    </row>
    <row r="46" spans="1:45" x14ac:dyDescent="0.25">
      <c r="E46" s="79"/>
      <c r="F46" s="80"/>
      <c r="G46" s="79"/>
      <c r="H46" s="79"/>
      <c r="I46" s="79"/>
      <c r="J46" s="79"/>
      <c r="K46" s="79"/>
      <c r="L46" s="79"/>
      <c r="M46" s="79"/>
      <c r="N46" s="79"/>
    </row>
    <row r="47" spans="1:45" x14ac:dyDescent="0.25">
      <c r="A47" s="114" t="s">
        <v>24</v>
      </c>
      <c r="B47" s="114"/>
      <c r="C47" s="115" t="s">
        <v>134</v>
      </c>
      <c r="D47" s="114" t="s">
        <v>17</v>
      </c>
      <c r="E47" s="79">
        <v>7</v>
      </c>
      <c r="F47" s="80">
        <v>23</v>
      </c>
      <c r="G47" s="79">
        <v>1665</v>
      </c>
      <c r="H47" s="79">
        <v>112.43</v>
      </c>
      <c r="I47" s="108">
        <v>112.05</v>
      </c>
      <c r="J47" s="79">
        <v>25.75</v>
      </c>
      <c r="K47" s="80">
        <v>51.55</v>
      </c>
      <c r="L47" s="81">
        <v>0</v>
      </c>
      <c r="M47" s="80">
        <v>1</v>
      </c>
      <c r="N47" s="81">
        <v>0</v>
      </c>
    </row>
    <row r="48" spans="1:45" x14ac:dyDescent="0.25">
      <c r="A48" s="114"/>
      <c r="B48" s="114"/>
      <c r="C48" s="116" t="s">
        <v>20</v>
      </c>
      <c r="D48" s="118">
        <f>SUM(F47,H47,I47,J47,K47,M47)</f>
        <v>325.78000000000003</v>
      </c>
      <c r="F48" s="80" t="s">
        <v>8</v>
      </c>
      <c r="G48" s="79" t="s">
        <v>8</v>
      </c>
      <c r="H48" s="79"/>
      <c r="I48" s="79"/>
      <c r="J48" s="79"/>
      <c r="K48" s="79"/>
      <c r="L48" s="79"/>
      <c r="M48" s="79"/>
      <c r="N48" s="79"/>
    </row>
    <row r="49" spans="1:14" x14ac:dyDescent="0.25">
      <c r="A49" s="114" t="s">
        <v>23</v>
      </c>
      <c r="B49" s="114"/>
      <c r="C49" s="115" t="s">
        <v>134</v>
      </c>
      <c r="D49" s="114" t="s">
        <v>17</v>
      </c>
      <c r="E49" s="79">
        <v>9</v>
      </c>
      <c r="F49" s="80">
        <v>23</v>
      </c>
      <c r="G49" s="79">
        <v>1158</v>
      </c>
      <c r="H49" s="79">
        <v>91.9</v>
      </c>
      <c r="I49" s="108">
        <v>77.930000000000007</v>
      </c>
      <c r="J49" s="79">
        <v>25.75</v>
      </c>
      <c r="K49" s="80">
        <v>51.55</v>
      </c>
      <c r="L49" s="80">
        <v>1.5</v>
      </c>
      <c r="M49" s="80">
        <v>1</v>
      </c>
      <c r="N49" s="81">
        <v>0</v>
      </c>
    </row>
    <row r="50" spans="1:14" x14ac:dyDescent="0.25">
      <c r="A50" s="114"/>
      <c r="B50" s="114"/>
      <c r="C50" s="116" t="s">
        <v>20</v>
      </c>
      <c r="D50" s="118">
        <f>SUM(F49,H49,I49,J49,K49,L49,M49)</f>
        <v>272.63</v>
      </c>
      <c r="F50" s="80" t="s">
        <v>8</v>
      </c>
      <c r="G50" s="79"/>
      <c r="H50" s="79"/>
      <c r="I50" s="79"/>
      <c r="J50" s="79"/>
      <c r="K50" s="79"/>
      <c r="L50" s="79"/>
      <c r="M50" s="79"/>
      <c r="N50" s="79"/>
    </row>
    <row r="51" spans="1:14" x14ac:dyDescent="0.25">
      <c r="A51" s="114" t="s">
        <v>22</v>
      </c>
      <c r="B51" s="114"/>
      <c r="C51" s="115" t="s">
        <v>134</v>
      </c>
      <c r="D51" s="114" t="s">
        <v>17</v>
      </c>
      <c r="E51" s="81">
        <v>0</v>
      </c>
      <c r="F51" s="80">
        <v>0</v>
      </c>
      <c r="G51" s="79">
        <v>2766</v>
      </c>
      <c r="H51" s="82">
        <v>157.02000000000001</v>
      </c>
      <c r="I51" s="82">
        <v>186.15</v>
      </c>
      <c r="J51" s="81"/>
      <c r="K51" s="82">
        <v>3535.8</v>
      </c>
      <c r="L51" s="81">
        <v>0</v>
      </c>
      <c r="M51" s="81">
        <v>0</v>
      </c>
      <c r="N51" s="81">
        <v>0</v>
      </c>
    </row>
    <row r="52" spans="1:14" x14ac:dyDescent="0.25">
      <c r="A52" s="114"/>
      <c r="B52" s="114"/>
      <c r="C52" s="116" t="s">
        <v>20</v>
      </c>
      <c r="D52" s="119">
        <f>SUM(H51,I51,K51,L51,M51)</f>
        <v>3878.9700000000003</v>
      </c>
      <c r="E52" s="67" t="s">
        <v>8</v>
      </c>
      <c r="F52" s="80" t="s">
        <v>8</v>
      </c>
      <c r="G52" s="79"/>
      <c r="H52" s="79"/>
      <c r="I52" s="79"/>
      <c r="J52" s="79"/>
      <c r="K52" s="79"/>
      <c r="L52" s="79"/>
      <c r="M52" s="79"/>
      <c r="N52" s="79"/>
    </row>
    <row r="53" spans="1:14" x14ac:dyDescent="0.25">
      <c r="C53" s="87" t="s">
        <v>41</v>
      </c>
      <c r="D53" s="88">
        <f>SUM(D48,D50,D52)</f>
        <v>4477.38</v>
      </c>
      <c r="F53" s="80"/>
      <c r="G53" s="79"/>
      <c r="H53" s="79"/>
      <c r="I53" s="79"/>
      <c r="J53" s="79"/>
      <c r="K53" s="79"/>
      <c r="L53" s="79"/>
      <c r="M53" s="79"/>
      <c r="N53" s="79"/>
    </row>
    <row r="54" spans="1:14" x14ac:dyDescent="0.25">
      <c r="D54" s="87"/>
      <c r="E54" s="94"/>
      <c r="F54" s="80"/>
      <c r="G54" s="79"/>
      <c r="H54" s="79"/>
      <c r="I54" s="79"/>
      <c r="J54" s="79"/>
      <c r="K54" s="79"/>
      <c r="L54" s="79"/>
      <c r="M54" s="79"/>
      <c r="N54" s="79"/>
    </row>
    <row r="55" spans="1:14" x14ac:dyDescent="0.25">
      <c r="A55" s="120" t="s">
        <v>47</v>
      </c>
      <c r="B55" s="114"/>
      <c r="C55" s="115" t="s">
        <v>137</v>
      </c>
      <c r="D55" s="114" t="s">
        <v>49</v>
      </c>
      <c r="E55" s="81">
        <v>0</v>
      </c>
      <c r="F55" s="81">
        <v>0</v>
      </c>
      <c r="G55" s="86">
        <v>12</v>
      </c>
      <c r="H55" s="80">
        <v>24.32</v>
      </c>
      <c r="I55" s="79"/>
      <c r="J55" s="79"/>
      <c r="K55" s="79"/>
      <c r="L55" s="79"/>
      <c r="M55" s="79"/>
      <c r="N55" s="79"/>
    </row>
    <row r="56" spans="1:14" x14ac:dyDescent="0.25">
      <c r="A56" s="120"/>
      <c r="B56" s="114">
        <v>-2655800</v>
      </c>
      <c r="C56" s="114"/>
      <c r="D56" s="114"/>
      <c r="E56" s="95" t="s">
        <v>8</v>
      </c>
      <c r="F56" s="95" t="s">
        <v>8</v>
      </c>
      <c r="G56" s="86"/>
      <c r="H56" s="80"/>
      <c r="I56" s="79"/>
      <c r="J56" s="79"/>
      <c r="K56" s="79"/>
      <c r="L56" s="79"/>
      <c r="M56" s="79"/>
      <c r="N56" s="79"/>
    </row>
    <row r="57" spans="1:14" x14ac:dyDescent="0.25">
      <c r="A57" s="114" t="s">
        <v>38</v>
      </c>
      <c r="B57" s="114"/>
      <c r="C57" s="115" t="s">
        <v>137</v>
      </c>
      <c r="D57" s="114" t="s">
        <v>49</v>
      </c>
      <c r="E57" s="81">
        <v>0</v>
      </c>
      <c r="F57" s="81">
        <v>0</v>
      </c>
      <c r="G57" s="86">
        <v>5190</v>
      </c>
      <c r="H57" s="80">
        <v>594.54999999999995</v>
      </c>
      <c r="I57" s="79"/>
      <c r="J57" s="79"/>
      <c r="K57" s="79"/>
      <c r="L57" s="79"/>
      <c r="M57" s="79"/>
      <c r="N57" s="79"/>
    </row>
    <row r="58" spans="1:14" x14ac:dyDescent="0.25">
      <c r="A58" s="114"/>
      <c r="B58" s="114">
        <v>-11486800</v>
      </c>
      <c r="C58" s="114"/>
      <c r="D58" s="114"/>
      <c r="E58" s="95" t="s">
        <v>8</v>
      </c>
      <c r="F58" s="95" t="s">
        <v>8</v>
      </c>
      <c r="G58" s="86" t="s">
        <v>8</v>
      </c>
      <c r="H58" s="80"/>
      <c r="I58" s="79"/>
      <c r="J58" s="79" t="s">
        <v>8</v>
      </c>
      <c r="K58" s="79"/>
      <c r="L58" s="79"/>
      <c r="M58" s="79"/>
      <c r="N58" s="79"/>
    </row>
    <row r="59" spans="1:14" x14ac:dyDescent="0.25">
      <c r="A59" s="114" t="s">
        <v>42</v>
      </c>
      <c r="B59" s="114"/>
      <c r="C59" s="115" t="s">
        <v>137</v>
      </c>
      <c r="D59" s="114" t="s">
        <v>49</v>
      </c>
      <c r="E59" s="81">
        <v>0</v>
      </c>
      <c r="F59" s="81">
        <v>0</v>
      </c>
      <c r="G59" s="86">
        <v>2000</v>
      </c>
      <c r="H59" s="80">
        <v>278.51</v>
      </c>
      <c r="I59" s="79"/>
      <c r="J59" s="79"/>
      <c r="K59" s="79"/>
      <c r="L59" s="79"/>
      <c r="M59" s="79"/>
      <c r="N59" s="79"/>
    </row>
    <row r="60" spans="1:14" x14ac:dyDescent="0.25">
      <c r="A60" s="114"/>
      <c r="B60" s="114">
        <v>-1181400</v>
      </c>
      <c r="C60" s="114"/>
      <c r="D60" s="114"/>
      <c r="E60" s="95"/>
      <c r="F60" s="95"/>
      <c r="G60" s="86"/>
      <c r="H60" s="80"/>
      <c r="I60" s="79"/>
      <c r="J60" s="79"/>
      <c r="K60" s="79"/>
      <c r="L60" s="79"/>
      <c r="M60" s="79"/>
      <c r="N60" s="79"/>
    </row>
    <row r="61" spans="1:14" x14ac:dyDescent="0.25">
      <c r="A61" s="114" t="s">
        <v>43</v>
      </c>
      <c r="B61" s="114"/>
      <c r="C61" s="115" t="s">
        <v>137</v>
      </c>
      <c r="D61" s="114" t="s">
        <v>49</v>
      </c>
      <c r="E61" s="81">
        <v>0</v>
      </c>
      <c r="F61" s="81">
        <v>0</v>
      </c>
      <c r="G61" s="86">
        <v>1850</v>
      </c>
      <c r="H61" s="80">
        <v>226.73</v>
      </c>
      <c r="I61" s="79"/>
      <c r="J61" s="79"/>
      <c r="K61" s="79"/>
      <c r="L61" s="79"/>
      <c r="M61" s="79"/>
      <c r="N61" s="79"/>
    </row>
    <row r="62" spans="1:14" x14ac:dyDescent="0.25">
      <c r="A62" s="114"/>
      <c r="B62" s="114">
        <v>-13305800</v>
      </c>
      <c r="C62" s="114" t="s">
        <v>8</v>
      </c>
      <c r="D62" s="114"/>
      <c r="E62" s="95" t="s">
        <v>8</v>
      </c>
      <c r="F62" s="95" t="s">
        <v>8</v>
      </c>
      <c r="G62" s="86"/>
      <c r="H62" s="80"/>
      <c r="I62" s="79"/>
      <c r="J62" s="79"/>
      <c r="K62" s="79"/>
      <c r="L62" s="79"/>
      <c r="M62" s="79"/>
      <c r="N62" s="79"/>
    </row>
    <row r="63" spans="1:14" x14ac:dyDescent="0.25">
      <c r="A63" s="114" t="s">
        <v>44</v>
      </c>
      <c r="B63" s="114"/>
      <c r="C63" s="115" t="s">
        <v>137</v>
      </c>
      <c r="D63" s="114" t="s">
        <v>49</v>
      </c>
      <c r="E63" s="81">
        <v>0</v>
      </c>
      <c r="F63" s="81">
        <v>0</v>
      </c>
      <c r="G63" s="86">
        <v>180</v>
      </c>
      <c r="H63" s="80">
        <v>42.82</v>
      </c>
      <c r="I63" s="79"/>
      <c r="J63" s="79"/>
      <c r="K63" s="79"/>
      <c r="L63" s="79"/>
      <c r="M63" s="79"/>
      <c r="N63" s="79"/>
    </row>
    <row r="64" spans="1:14" x14ac:dyDescent="0.25">
      <c r="A64" s="114"/>
      <c r="B64" s="114">
        <v>-136330800</v>
      </c>
      <c r="C64" s="115"/>
      <c r="D64" s="114"/>
      <c r="E64" s="95"/>
      <c r="F64" s="95"/>
      <c r="G64" s="86"/>
      <c r="H64" s="80"/>
      <c r="I64" s="79"/>
      <c r="J64" s="79"/>
      <c r="K64" s="79"/>
      <c r="L64" s="79"/>
      <c r="M64" s="79"/>
      <c r="N64" s="79"/>
    </row>
    <row r="65" spans="1:14" x14ac:dyDescent="0.25">
      <c r="A65" s="114" t="s">
        <v>45</v>
      </c>
      <c r="B65" s="114"/>
      <c r="C65" s="115" t="s">
        <v>137</v>
      </c>
      <c r="D65" s="114" t="s">
        <v>49</v>
      </c>
      <c r="E65" s="81">
        <v>0</v>
      </c>
      <c r="F65" s="81">
        <v>0</v>
      </c>
      <c r="G65" s="86">
        <v>6021</v>
      </c>
      <c r="H65" s="80">
        <v>1355.47</v>
      </c>
      <c r="I65" s="79"/>
      <c r="J65" s="79"/>
      <c r="K65" s="79"/>
      <c r="L65" s="79"/>
      <c r="M65" s="79"/>
      <c r="N65" s="79"/>
    </row>
    <row r="66" spans="1:14" x14ac:dyDescent="0.25">
      <c r="A66" s="114"/>
      <c r="B66" s="114">
        <v>-136363000</v>
      </c>
      <c r="C66" s="114"/>
      <c r="D66" s="114"/>
      <c r="E66" s="95"/>
      <c r="F66" s="95"/>
      <c r="G66" s="86"/>
      <c r="H66" s="80"/>
      <c r="I66" s="79"/>
      <c r="J66" s="79"/>
      <c r="K66" s="79"/>
      <c r="L66" s="79"/>
      <c r="M66" s="79"/>
      <c r="N66" s="79"/>
    </row>
    <row r="67" spans="1:14" x14ac:dyDescent="0.25">
      <c r="A67" s="114" t="s">
        <v>46</v>
      </c>
      <c r="B67" s="114"/>
      <c r="C67" s="115" t="s">
        <v>137</v>
      </c>
      <c r="D67" s="114" t="s">
        <v>49</v>
      </c>
      <c r="E67" s="81">
        <v>0</v>
      </c>
      <c r="F67" s="81">
        <v>0</v>
      </c>
      <c r="G67" s="86">
        <v>1638</v>
      </c>
      <c r="H67" s="80">
        <v>208.71</v>
      </c>
      <c r="I67" s="79"/>
      <c r="J67" s="79"/>
      <c r="K67" s="79"/>
      <c r="L67" s="79"/>
      <c r="M67" s="79"/>
      <c r="N67" s="79"/>
    </row>
    <row r="68" spans="1:14" x14ac:dyDescent="0.25">
      <c r="A68" s="114"/>
      <c r="B68" s="114">
        <v>-136379300</v>
      </c>
      <c r="C68" s="114" t="s">
        <v>8</v>
      </c>
      <c r="D68" s="114"/>
      <c r="E68" s="95" t="s">
        <v>8</v>
      </c>
      <c r="F68" s="95" t="s">
        <v>8</v>
      </c>
      <c r="G68" s="86"/>
      <c r="H68" s="80"/>
      <c r="I68" s="79"/>
      <c r="J68" s="79"/>
      <c r="K68" s="79"/>
      <c r="L68" s="79"/>
      <c r="M68" s="79"/>
      <c r="N68" s="79"/>
    </row>
    <row r="69" spans="1:14" x14ac:dyDescent="0.25">
      <c r="A69" s="114" t="s">
        <v>44</v>
      </c>
      <c r="B69" s="114"/>
      <c r="C69" s="115" t="s">
        <v>137</v>
      </c>
      <c r="D69" s="114" t="s">
        <v>49</v>
      </c>
      <c r="E69" s="81">
        <v>0</v>
      </c>
      <c r="F69" s="81">
        <v>0</v>
      </c>
      <c r="G69" s="86">
        <v>1</v>
      </c>
      <c r="H69" s="80">
        <v>23</v>
      </c>
      <c r="I69" s="79"/>
      <c r="J69" s="79"/>
      <c r="K69" s="79"/>
      <c r="L69" s="79"/>
      <c r="M69" s="79"/>
      <c r="N69" s="79"/>
    </row>
    <row r="70" spans="1:14" x14ac:dyDescent="0.25">
      <c r="A70" s="114"/>
      <c r="B70" s="114">
        <v>-136931900</v>
      </c>
      <c r="C70" s="115"/>
      <c r="D70" s="114"/>
      <c r="E70" s="95" t="s">
        <v>8</v>
      </c>
      <c r="F70" s="95" t="s">
        <v>8</v>
      </c>
      <c r="G70" s="86"/>
      <c r="H70" s="80"/>
      <c r="I70" s="79"/>
      <c r="J70" s="79"/>
      <c r="K70" s="79"/>
      <c r="L70" s="79"/>
      <c r="M70" s="79"/>
      <c r="N70" s="79"/>
    </row>
    <row r="71" spans="1:14" x14ac:dyDescent="0.25">
      <c r="A71" s="114" t="s">
        <v>44</v>
      </c>
      <c r="B71" s="114"/>
      <c r="C71" s="115" t="s">
        <v>137</v>
      </c>
      <c r="D71" s="114" t="s">
        <v>49</v>
      </c>
      <c r="E71" s="81">
        <v>0</v>
      </c>
      <c r="F71" s="81">
        <v>0</v>
      </c>
      <c r="G71" s="86">
        <v>54</v>
      </c>
      <c r="H71" s="80">
        <v>28.95</v>
      </c>
      <c r="I71" s="79"/>
      <c r="J71" s="79"/>
      <c r="K71" s="79"/>
      <c r="L71" s="79"/>
      <c r="M71" s="79"/>
      <c r="N71" s="79"/>
    </row>
    <row r="72" spans="1:14" x14ac:dyDescent="0.25">
      <c r="A72" s="114"/>
      <c r="B72" s="114">
        <v>-136932000</v>
      </c>
      <c r="C72" s="114" t="s">
        <v>8</v>
      </c>
      <c r="D72" s="114"/>
      <c r="E72" s="95" t="s">
        <v>8</v>
      </c>
      <c r="F72" s="95" t="s">
        <v>8</v>
      </c>
      <c r="G72" s="86"/>
      <c r="H72" s="80"/>
      <c r="I72" s="79"/>
      <c r="J72" s="79"/>
      <c r="K72" s="79"/>
      <c r="L72" s="79"/>
      <c r="M72" s="79"/>
      <c r="N72" s="79"/>
    </row>
    <row r="73" spans="1:14" x14ac:dyDescent="0.25">
      <c r="A73" s="114" t="s">
        <v>44</v>
      </c>
      <c r="B73" s="114"/>
      <c r="C73" s="115" t="s">
        <v>137</v>
      </c>
      <c r="D73" s="114" t="s">
        <v>49</v>
      </c>
      <c r="E73" s="81">
        <v>0</v>
      </c>
      <c r="F73" s="81">
        <v>0</v>
      </c>
      <c r="G73" s="86">
        <v>580</v>
      </c>
      <c r="H73" s="80">
        <v>86.87</v>
      </c>
      <c r="I73" s="79"/>
      <c r="J73" s="79"/>
      <c r="K73" s="79"/>
      <c r="L73" s="79"/>
      <c r="M73" s="79"/>
      <c r="N73" s="79"/>
    </row>
    <row r="74" spans="1:14" x14ac:dyDescent="0.25">
      <c r="A74" s="114"/>
      <c r="B74" s="114">
        <v>-136932100</v>
      </c>
      <c r="C74" s="115"/>
      <c r="D74" s="114"/>
      <c r="E74" s="81"/>
      <c r="F74" s="80"/>
      <c r="G74" s="86"/>
      <c r="H74" s="80"/>
      <c r="I74" s="79"/>
      <c r="J74" s="79"/>
      <c r="K74" s="79"/>
      <c r="L74" s="79"/>
      <c r="M74" s="79"/>
      <c r="N74" s="79"/>
    </row>
    <row r="75" spans="1:14" x14ac:dyDescent="0.25">
      <c r="C75" s="87" t="s">
        <v>41</v>
      </c>
      <c r="D75" s="88">
        <f>SUM(H55:H73)</f>
        <v>2869.9299999999994</v>
      </c>
      <c r="F75" s="80"/>
      <c r="G75" s="79"/>
      <c r="H75" s="79"/>
      <c r="I75" s="79"/>
      <c r="J75" s="79"/>
      <c r="K75" s="79"/>
      <c r="L75" s="79"/>
      <c r="M75" s="79"/>
      <c r="N75" s="79"/>
    </row>
    <row r="76" spans="1:14" x14ac:dyDescent="0.25">
      <c r="E76" s="79"/>
      <c r="F76" s="80"/>
      <c r="G76" s="79"/>
      <c r="H76" s="79"/>
      <c r="I76" s="79"/>
      <c r="J76" s="79"/>
      <c r="K76" s="79"/>
      <c r="L76" s="79"/>
      <c r="M76" s="79"/>
      <c r="N76" s="79"/>
    </row>
    <row r="77" spans="1:14" x14ac:dyDescent="0.25">
      <c r="A77" s="114" t="s">
        <v>42</v>
      </c>
      <c r="B77" s="114"/>
      <c r="C77" s="115" t="s">
        <v>136</v>
      </c>
      <c r="D77" s="114" t="s">
        <v>51</v>
      </c>
      <c r="E77" s="79">
        <v>500</v>
      </c>
      <c r="F77" s="80">
        <v>178.52</v>
      </c>
      <c r="G77" s="81">
        <v>0</v>
      </c>
      <c r="H77" s="81">
        <v>0</v>
      </c>
      <c r="I77" s="81">
        <v>0</v>
      </c>
      <c r="J77" s="81">
        <v>0</v>
      </c>
      <c r="K77" s="81">
        <v>0</v>
      </c>
      <c r="L77" s="81">
        <v>0</v>
      </c>
      <c r="M77" s="81">
        <v>0</v>
      </c>
      <c r="N77" s="81">
        <v>0</v>
      </c>
    </row>
    <row r="78" spans="1:14" x14ac:dyDescent="0.25">
      <c r="A78" s="114" t="s">
        <v>38</v>
      </c>
      <c r="B78" s="114"/>
      <c r="C78" s="115" t="s">
        <v>135</v>
      </c>
      <c r="D78" s="114" t="s">
        <v>51</v>
      </c>
      <c r="E78" s="79">
        <v>1390</v>
      </c>
      <c r="F78" s="80">
        <v>42.51</v>
      </c>
      <c r="G78" s="81">
        <v>0</v>
      </c>
      <c r="H78" s="81">
        <v>0</v>
      </c>
      <c r="I78" s="81">
        <v>0</v>
      </c>
      <c r="J78" s="81">
        <v>0</v>
      </c>
      <c r="K78" s="81">
        <v>0</v>
      </c>
      <c r="L78" s="81">
        <v>0</v>
      </c>
      <c r="M78" s="81">
        <v>0</v>
      </c>
      <c r="N78" s="81">
        <v>0</v>
      </c>
    </row>
    <row r="79" spans="1:14" x14ac:dyDescent="0.25">
      <c r="A79" s="114" t="s">
        <v>45</v>
      </c>
      <c r="B79" s="114"/>
      <c r="C79" s="115" t="s">
        <v>136</v>
      </c>
      <c r="D79" s="114" t="s">
        <v>51</v>
      </c>
      <c r="E79" s="79">
        <v>1450</v>
      </c>
      <c r="F79" s="80">
        <v>183.52</v>
      </c>
      <c r="G79" s="81">
        <v>0</v>
      </c>
      <c r="H79" s="81">
        <v>0</v>
      </c>
      <c r="I79" s="81">
        <v>0</v>
      </c>
      <c r="J79" s="81">
        <v>0</v>
      </c>
      <c r="K79" s="81">
        <v>0</v>
      </c>
      <c r="L79" s="81">
        <v>0</v>
      </c>
      <c r="M79" s="81">
        <v>0</v>
      </c>
      <c r="N79" s="81">
        <v>0</v>
      </c>
    </row>
    <row r="80" spans="1:14" x14ac:dyDescent="0.25">
      <c r="C80" s="67" t="s">
        <v>8</v>
      </c>
      <c r="E80" s="79" t="s">
        <v>67</v>
      </c>
      <c r="F80" s="80"/>
      <c r="G80" s="81" t="s">
        <v>8</v>
      </c>
      <c r="H80" s="81" t="s">
        <v>8</v>
      </c>
      <c r="I80" s="81" t="s">
        <v>8</v>
      </c>
      <c r="J80" s="81" t="s">
        <v>8</v>
      </c>
      <c r="K80" s="81" t="s">
        <v>8</v>
      </c>
      <c r="L80" s="81" t="s">
        <v>8</v>
      </c>
      <c r="M80" s="81" t="s">
        <v>8</v>
      </c>
      <c r="N80" s="81" t="s">
        <v>8</v>
      </c>
    </row>
    <row r="81" spans="1:20" x14ac:dyDescent="0.25">
      <c r="C81" s="87" t="s">
        <v>41</v>
      </c>
      <c r="D81" s="79"/>
      <c r="E81" s="96">
        <f>SUM(F77:F79)</f>
        <v>404.55</v>
      </c>
      <c r="F81" s="97"/>
      <c r="G81" s="79"/>
      <c r="H81" s="79"/>
      <c r="I81" s="79"/>
      <c r="J81" s="79"/>
      <c r="K81" s="79"/>
      <c r="L81" s="79"/>
      <c r="M81" s="79"/>
      <c r="N81" s="79"/>
    </row>
    <row r="82" spans="1:20" x14ac:dyDescent="0.25">
      <c r="D82" s="87"/>
      <c r="E82" s="79"/>
      <c r="F82" s="98"/>
      <c r="G82" s="79"/>
      <c r="H82" s="79"/>
      <c r="I82" s="79"/>
      <c r="J82" s="79"/>
      <c r="K82" s="79"/>
      <c r="L82" s="79"/>
      <c r="M82" s="79"/>
      <c r="N82" s="79"/>
    </row>
    <row r="83" spans="1:20" ht="9.6" customHeight="1" x14ac:dyDescent="0.25">
      <c r="E83" s="79"/>
      <c r="F83" s="80"/>
      <c r="G83" s="79"/>
      <c r="H83" s="79"/>
      <c r="I83" s="79"/>
      <c r="J83" s="79"/>
      <c r="K83" s="79"/>
      <c r="L83" s="79"/>
      <c r="M83" s="79"/>
      <c r="N83" s="79"/>
    </row>
    <row r="84" spans="1:20" x14ac:dyDescent="0.25">
      <c r="A84" s="114" t="s">
        <v>54</v>
      </c>
      <c r="B84" s="114"/>
      <c r="C84" s="115" t="s">
        <v>134</v>
      </c>
      <c r="D84" s="114" t="s">
        <v>56</v>
      </c>
      <c r="E84" s="79">
        <v>6</v>
      </c>
      <c r="F84" s="80">
        <v>31.5</v>
      </c>
      <c r="G84" s="79">
        <v>2130</v>
      </c>
      <c r="H84" s="99">
        <v>220.08</v>
      </c>
      <c r="I84" s="100">
        <v>0</v>
      </c>
      <c r="J84" s="80">
        <v>31.3</v>
      </c>
      <c r="K84" s="82">
        <v>45.85</v>
      </c>
      <c r="L84" s="81">
        <v>0</v>
      </c>
      <c r="M84" s="81" t="s">
        <v>125</v>
      </c>
      <c r="N84" s="81" t="s">
        <v>125</v>
      </c>
    </row>
    <row r="85" spans="1:20" x14ac:dyDescent="0.25">
      <c r="A85" s="114"/>
      <c r="B85" s="114"/>
      <c r="C85" s="116" t="s">
        <v>20</v>
      </c>
      <c r="D85" s="117">
        <f>SUM(F84,H84,J84,K84)</f>
        <v>328.73</v>
      </c>
      <c r="F85" s="97"/>
      <c r="G85" s="79"/>
      <c r="H85" s="83"/>
      <c r="I85" s="83"/>
      <c r="J85" s="79"/>
      <c r="K85" s="79"/>
      <c r="L85" s="79"/>
      <c r="M85" s="79"/>
      <c r="N85" s="79"/>
    </row>
    <row r="86" spans="1:20" x14ac:dyDescent="0.25">
      <c r="A86" s="114" t="s">
        <v>22</v>
      </c>
      <c r="B86" s="114"/>
      <c r="C86" s="115" t="s">
        <v>134</v>
      </c>
      <c r="D86" s="114" t="s">
        <v>56</v>
      </c>
      <c r="E86" s="79">
        <v>1</v>
      </c>
      <c r="F86" s="80">
        <v>24</v>
      </c>
      <c r="G86" s="79">
        <v>1808</v>
      </c>
      <c r="H86" s="99">
        <v>188.17</v>
      </c>
      <c r="I86" s="100" t="s">
        <v>129</v>
      </c>
      <c r="J86" s="80">
        <v>25</v>
      </c>
      <c r="K86" s="80">
        <v>183.11</v>
      </c>
      <c r="L86" s="81" t="s">
        <v>125</v>
      </c>
      <c r="M86" s="81" t="s">
        <v>125</v>
      </c>
      <c r="N86" s="81" t="s">
        <v>125</v>
      </c>
    </row>
    <row r="87" spans="1:20" x14ac:dyDescent="0.25">
      <c r="A87" s="114"/>
      <c r="B87" s="114"/>
      <c r="C87" s="115"/>
      <c r="D87" s="117">
        <f>SUM(F86,H86,J86,K86)</f>
        <v>420.28</v>
      </c>
      <c r="F87" s="97"/>
      <c r="G87" s="79"/>
      <c r="H87" s="79"/>
      <c r="I87" s="79"/>
      <c r="J87" s="79"/>
      <c r="K87" s="79"/>
      <c r="L87" s="79"/>
      <c r="M87" s="79"/>
      <c r="N87" s="79"/>
    </row>
    <row r="88" spans="1:20" x14ac:dyDescent="0.25">
      <c r="A88" s="114" t="s">
        <v>57</v>
      </c>
      <c r="B88" s="114"/>
      <c r="C88" s="115" t="s">
        <v>134</v>
      </c>
      <c r="D88" s="114" t="s">
        <v>56</v>
      </c>
      <c r="E88" s="81" t="s">
        <v>125</v>
      </c>
      <c r="F88" s="80" t="s">
        <v>125</v>
      </c>
      <c r="G88" s="79">
        <v>0</v>
      </c>
      <c r="H88" s="82">
        <v>9</v>
      </c>
      <c r="I88" s="81" t="s">
        <v>125</v>
      </c>
      <c r="J88" s="81" t="s">
        <v>125</v>
      </c>
      <c r="K88" s="81" t="s">
        <v>125</v>
      </c>
      <c r="L88" s="81" t="s">
        <v>125</v>
      </c>
      <c r="M88" s="81" t="s">
        <v>125</v>
      </c>
      <c r="N88" s="81" t="s">
        <v>125</v>
      </c>
    </row>
    <row r="89" spans="1:20" x14ac:dyDescent="0.25">
      <c r="A89" s="114"/>
      <c r="B89" s="114"/>
      <c r="C89" s="116" t="s">
        <v>20</v>
      </c>
      <c r="D89" s="117">
        <v>9</v>
      </c>
      <c r="F89" s="97"/>
      <c r="G89" s="79"/>
      <c r="H89" s="79"/>
      <c r="I89" s="79"/>
      <c r="J89" s="79"/>
      <c r="K89" s="79"/>
      <c r="L89" s="79"/>
      <c r="M89" s="79"/>
      <c r="N89" s="79"/>
    </row>
    <row r="90" spans="1:20" ht="13.8" x14ac:dyDescent="0.4">
      <c r="C90" s="87" t="s">
        <v>41</v>
      </c>
      <c r="E90" s="101">
        <f>SUM(D85:D89)</f>
        <v>758.01</v>
      </c>
      <c r="F90" s="80"/>
      <c r="G90" s="79"/>
      <c r="H90" s="79"/>
      <c r="I90" s="79"/>
      <c r="J90" s="79"/>
      <c r="K90" s="79"/>
      <c r="L90" s="79"/>
      <c r="M90" s="79"/>
      <c r="N90" s="79"/>
    </row>
    <row r="91" spans="1:20" x14ac:dyDescent="0.25">
      <c r="C91" s="67" t="s">
        <v>8</v>
      </c>
      <c r="E91" s="79"/>
      <c r="F91" s="80"/>
      <c r="G91" s="79"/>
      <c r="H91" s="79"/>
      <c r="I91" s="79"/>
      <c r="J91" s="79"/>
      <c r="K91" s="79"/>
      <c r="L91" s="79"/>
      <c r="M91" s="79"/>
      <c r="N91" s="79" t="s">
        <v>8</v>
      </c>
    </row>
    <row r="92" spans="1:20" x14ac:dyDescent="0.25">
      <c r="A92" s="114" t="s">
        <v>22</v>
      </c>
      <c r="B92" s="114"/>
      <c r="C92" s="115" t="s">
        <v>140</v>
      </c>
      <c r="D92" s="114" t="s">
        <v>58</v>
      </c>
      <c r="E92" s="81">
        <v>0</v>
      </c>
      <c r="F92" s="80" t="s">
        <v>8</v>
      </c>
      <c r="G92" s="79">
        <v>867</v>
      </c>
      <c r="H92" s="110">
        <v>120</v>
      </c>
      <c r="I92" s="81">
        <v>0</v>
      </c>
      <c r="J92" s="81">
        <v>0</v>
      </c>
      <c r="K92" s="81">
        <v>0</v>
      </c>
      <c r="L92" s="81">
        <v>0</v>
      </c>
      <c r="M92" s="81">
        <v>0</v>
      </c>
      <c r="N92" s="81">
        <v>0</v>
      </c>
      <c r="T92" s="67" t="s">
        <v>131</v>
      </c>
    </row>
    <row r="93" spans="1:20" ht="12.6" customHeight="1" x14ac:dyDescent="0.25">
      <c r="A93" s="114" t="s">
        <v>60</v>
      </c>
      <c r="B93" s="114"/>
      <c r="C93" s="115" t="s">
        <v>140</v>
      </c>
      <c r="D93" s="114" t="s">
        <v>58</v>
      </c>
      <c r="E93" s="81">
        <v>0</v>
      </c>
      <c r="F93" s="80"/>
      <c r="G93" s="79">
        <v>3364</v>
      </c>
      <c r="H93" s="111">
        <v>338.34</v>
      </c>
      <c r="I93" s="81">
        <v>0</v>
      </c>
      <c r="J93" s="81">
        <v>0</v>
      </c>
      <c r="K93" s="81">
        <v>0</v>
      </c>
      <c r="L93" s="81">
        <v>0</v>
      </c>
      <c r="M93" s="81">
        <v>0</v>
      </c>
      <c r="N93" s="81">
        <v>0</v>
      </c>
    </row>
    <row r="94" spans="1:20" x14ac:dyDescent="0.25">
      <c r="D94" s="112" t="s">
        <v>20</v>
      </c>
      <c r="E94" s="81">
        <f>SUM(H92:H93)</f>
        <v>458.34</v>
      </c>
      <c r="F94" s="80" t="s">
        <v>8</v>
      </c>
      <c r="G94" s="79"/>
      <c r="H94" s="113">
        <f>SUM(H92:H93)</f>
        <v>458.34</v>
      </c>
      <c r="I94" s="79"/>
      <c r="J94" s="79"/>
      <c r="K94" s="79"/>
      <c r="L94" s="79"/>
      <c r="M94" s="79"/>
      <c r="N94" s="79"/>
    </row>
    <row r="95" spans="1:20" x14ac:dyDescent="0.25">
      <c r="E95" s="79"/>
      <c r="F95" s="80"/>
      <c r="G95" s="79"/>
      <c r="H95" s="79"/>
      <c r="I95" s="79"/>
      <c r="J95" s="79"/>
      <c r="K95" s="79"/>
      <c r="L95" s="79"/>
      <c r="M95" s="79"/>
      <c r="N95" s="79"/>
    </row>
    <row r="96" spans="1:20" x14ac:dyDescent="0.25">
      <c r="E96" s="102" t="s">
        <v>65</v>
      </c>
      <c r="F96" s="103" t="s">
        <v>12</v>
      </c>
      <c r="G96" s="79"/>
      <c r="H96" s="79"/>
      <c r="I96" s="79"/>
      <c r="J96" s="79"/>
      <c r="K96" s="79"/>
      <c r="L96" s="79"/>
      <c r="M96" s="79"/>
      <c r="N96" s="79"/>
    </row>
    <row r="97" spans="1:14" x14ac:dyDescent="0.25">
      <c r="E97" s="104" t="s">
        <v>66</v>
      </c>
      <c r="F97" s="105"/>
      <c r="G97" s="79"/>
      <c r="H97" s="79"/>
      <c r="I97" s="79"/>
      <c r="J97" s="79"/>
      <c r="K97" s="79"/>
      <c r="L97" s="79"/>
      <c r="M97" s="79"/>
      <c r="N97" s="79"/>
    </row>
    <row r="98" spans="1:14" x14ac:dyDescent="0.25">
      <c r="A98" s="67" t="s">
        <v>132</v>
      </c>
      <c r="C98" s="67" t="s">
        <v>133</v>
      </c>
      <c r="D98" s="67" t="s">
        <v>61</v>
      </c>
      <c r="E98" s="93">
        <v>0</v>
      </c>
      <c r="F98" s="109">
        <v>32.61</v>
      </c>
      <c r="G98" s="79"/>
      <c r="H98" s="79"/>
      <c r="I98" s="79"/>
      <c r="J98" s="79"/>
      <c r="K98" s="79"/>
      <c r="L98" s="79"/>
      <c r="M98" s="79"/>
      <c r="N98" s="79"/>
    </row>
    <row r="99" spans="1:14" x14ac:dyDescent="0.25">
      <c r="A99" s="114" t="s">
        <v>142</v>
      </c>
      <c r="B99" s="114"/>
      <c r="C99" s="114" t="s">
        <v>143</v>
      </c>
      <c r="D99" s="114" t="s">
        <v>61</v>
      </c>
      <c r="E99" s="125">
        <v>111</v>
      </c>
      <c r="F99" s="126">
        <v>129.91999999999999</v>
      </c>
      <c r="G99" s="79"/>
      <c r="H99" s="79"/>
      <c r="I99" s="79"/>
      <c r="J99" s="79"/>
      <c r="K99" s="79"/>
      <c r="L99" s="79"/>
      <c r="M99" s="79"/>
      <c r="N99" s="79"/>
    </row>
    <row r="100" spans="1:14" x14ac:dyDescent="0.25">
      <c r="A100" s="114" t="s">
        <v>63</v>
      </c>
      <c r="B100" s="114"/>
      <c r="C100" s="114" t="s">
        <v>141</v>
      </c>
      <c r="D100" s="114" t="s">
        <v>61</v>
      </c>
      <c r="E100" s="122">
        <v>52</v>
      </c>
      <c r="F100" s="123">
        <v>74.349999999999994</v>
      </c>
      <c r="G100" s="79"/>
      <c r="H100" s="79"/>
      <c r="I100" s="79"/>
      <c r="J100" s="79"/>
      <c r="K100" s="79"/>
      <c r="L100" s="79"/>
      <c r="M100" s="79"/>
      <c r="N100" s="79"/>
    </row>
    <row r="101" spans="1:14" x14ac:dyDescent="0.25">
      <c r="A101" s="114" t="s">
        <v>64</v>
      </c>
      <c r="B101" s="114"/>
      <c r="C101" s="114" t="s">
        <v>141</v>
      </c>
      <c r="D101" s="114" t="s">
        <v>61</v>
      </c>
      <c r="E101" s="122">
        <v>18</v>
      </c>
      <c r="F101" s="123">
        <v>47.05</v>
      </c>
      <c r="G101" s="79"/>
      <c r="H101" s="79"/>
      <c r="I101" s="79"/>
      <c r="J101" s="79"/>
      <c r="K101" s="79"/>
      <c r="L101" s="79"/>
      <c r="M101" s="79"/>
      <c r="N101" s="79"/>
    </row>
    <row r="102" spans="1:14" x14ac:dyDescent="0.25">
      <c r="A102" s="114" t="s">
        <v>36</v>
      </c>
      <c r="B102" s="114"/>
      <c r="C102" s="114" t="s">
        <v>141</v>
      </c>
      <c r="D102" s="114" t="s">
        <v>61</v>
      </c>
      <c r="E102" s="122">
        <v>938</v>
      </c>
      <c r="F102" s="123">
        <v>785.45</v>
      </c>
      <c r="G102" s="79"/>
      <c r="H102" s="79"/>
      <c r="I102" s="79"/>
      <c r="J102" s="79"/>
      <c r="K102" s="79"/>
      <c r="L102" s="79"/>
      <c r="M102" s="79"/>
      <c r="N102" s="79"/>
    </row>
    <row r="103" spans="1:14" x14ac:dyDescent="0.25">
      <c r="A103" s="114" t="s">
        <v>124</v>
      </c>
      <c r="B103" s="114"/>
      <c r="C103" s="114" t="s">
        <v>141</v>
      </c>
      <c r="D103" s="114" t="s">
        <v>61</v>
      </c>
      <c r="E103" s="122">
        <v>22</v>
      </c>
      <c r="F103" s="124">
        <v>50.27</v>
      </c>
      <c r="G103" s="79"/>
      <c r="H103" s="79"/>
      <c r="I103" s="79"/>
      <c r="J103" s="79"/>
      <c r="K103" s="79"/>
      <c r="L103" s="79"/>
      <c r="M103" s="79"/>
      <c r="N103" s="79"/>
    </row>
    <row r="104" spans="1:14" x14ac:dyDescent="0.25">
      <c r="C104" s="67" t="s">
        <v>8</v>
      </c>
      <c r="E104" s="106" t="s">
        <v>20</v>
      </c>
      <c r="F104" s="107">
        <f>SUM(F98:F103)</f>
        <v>1119.6500000000001</v>
      </c>
      <c r="G104" s="79"/>
      <c r="H104" s="79"/>
      <c r="I104" s="79"/>
      <c r="J104" s="79"/>
      <c r="K104" s="79"/>
      <c r="L104" s="79"/>
      <c r="M104" s="79"/>
      <c r="N104" s="79"/>
    </row>
    <row r="105" spans="1:14" x14ac:dyDescent="0.25">
      <c r="E105" s="79"/>
      <c r="F105" s="79"/>
      <c r="G105" s="79"/>
      <c r="H105" s="79"/>
      <c r="I105" s="79"/>
      <c r="J105" s="79"/>
      <c r="K105" s="79"/>
      <c r="L105" s="79"/>
      <c r="M105" s="79"/>
      <c r="N105" s="79"/>
    </row>
    <row r="106" spans="1:14" x14ac:dyDescent="0.25">
      <c r="E106" s="79"/>
      <c r="F106" s="79"/>
      <c r="G106" s="79"/>
      <c r="H106" s="79"/>
      <c r="I106" s="79"/>
      <c r="J106" s="79"/>
      <c r="K106" s="79"/>
      <c r="L106" s="79"/>
      <c r="M106" s="79"/>
      <c r="N106" s="79"/>
    </row>
    <row r="107" spans="1:14" x14ac:dyDescent="0.25">
      <c r="E107" s="79"/>
      <c r="F107" s="79"/>
      <c r="G107" s="79"/>
      <c r="H107" s="79"/>
      <c r="I107" s="79"/>
      <c r="J107" s="79"/>
      <c r="K107" s="79"/>
      <c r="L107" s="79"/>
      <c r="M107" s="79"/>
      <c r="N107" s="79"/>
    </row>
    <row r="108" spans="1:14" x14ac:dyDescent="0.25">
      <c r="E108" s="79"/>
      <c r="F108" s="79"/>
      <c r="G108" s="79"/>
      <c r="H108" s="79"/>
      <c r="I108" s="79"/>
      <c r="J108" s="79"/>
      <c r="K108" s="79"/>
      <c r="L108" s="79"/>
      <c r="M108" s="79"/>
      <c r="N108" s="79"/>
    </row>
    <row r="109" spans="1:14" x14ac:dyDescent="0.25">
      <c r="E109" s="79"/>
      <c r="F109" s="79"/>
      <c r="G109" s="79"/>
      <c r="H109" s="79"/>
      <c r="I109" s="79"/>
      <c r="J109" s="79"/>
      <c r="K109" s="79"/>
      <c r="L109" s="79"/>
      <c r="M109" s="79"/>
      <c r="N109" s="79"/>
    </row>
    <row r="110" spans="1:14" x14ac:dyDescent="0.25">
      <c r="E110" s="79"/>
      <c r="F110" s="79"/>
      <c r="G110" s="79"/>
      <c r="H110" s="79"/>
      <c r="I110" s="79"/>
      <c r="J110" s="79"/>
      <c r="K110" s="79"/>
      <c r="L110" s="79"/>
      <c r="M110" s="79"/>
      <c r="N110" s="79"/>
    </row>
    <row r="111" spans="1:14" x14ac:dyDescent="0.25">
      <c r="E111" s="79"/>
      <c r="F111" s="79"/>
      <c r="G111" s="79"/>
      <c r="H111" s="79"/>
      <c r="I111" s="79"/>
      <c r="J111" s="79"/>
      <c r="K111" s="79"/>
      <c r="L111" s="79"/>
      <c r="M111" s="79"/>
      <c r="N111" s="79"/>
    </row>
    <row r="112" spans="1:14" x14ac:dyDescent="0.25">
      <c r="D112" s="67" t="s">
        <v>8</v>
      </c>
      <c r="E112" s="79"/>
      <c r="F112" s="79"/>
      <c r="G112" s="79"/>
      <c r="H112" s="79"/>
      <c r="I112" s="79"/>
      <c r="J112" s="79"/>
      <c r="K112" s="79"/>
      <c r="L112" s="79"/>
      <c r="M112" s="79"/>
      <c r="N112" s="79"/>
    </row>
    <row r="113" spans="5:14" x14ac:dyDescent="0.25">
      <c r="E113" s="79"/>
      <c r="F113" s="79"/>
      <c r="G113" s="79"/>
      <c r="H113" s="79"/>
      <c r="I113" s="79"/>
      <c r="J113" s="79"/>
      <c r="K113" s="79"/>
      <c r="L113" s="79"/>
      <c r="M113" s="79"/>
      <c r="N113" s="79"/>
    </row>
    <row r="114" spans="5:14" x14ac:dyDescent="0.25">
      <c r="E114" s="79"/>
      <c r="F114" s="79"/>
      <c r="G114" s="79"/>
      <c r="H114" s="79"/>
      <c r="I114" s="79"/>
      <c r="J114" s="79"/>
      <c r="K114" s="79"/>
      <c r="L114" s="79"/>
      <c r="M114" s="79"/>
      <c r="N114" s="79"/>
    </row>
    <row r="115" spans="5:14" x14ac:dyDescent="0.25">
      <c r="E115" s="79"/>
      <c r="F115" s="79"/>
      <c r="G115" s="79"/>
      <c r="H115" s="79"/>
      <c r="I115" s="79"/>
      <c r="J115" s="79"/>
      <c r="K115" s="79"/>
      <c r="L115" s="79"/>
      <c r="M115" s="79"/>
      <c r="N115" s="79"/>
    </row>
    <row r="116" spans="5:14" x14ac:dyDescent="0.25">
      <c r="E116" s="79"/>
      <c r="F116" s="79"/>
      <c r="G116" s="79"/>
      <c r="H116" s="79"/>
      <c r="I116" s="79"/>
      <c r="J116" s="79"/>
      <c r="K116" s="79"/>
      <c r="L116" s="79"/>
      <c r="M116" s="79"/>
      <c r="N116" s="79"/>
    </row>
    <row r="117" spans="5:14" x14ac:dyDescent="0.25">
      <c r="E117" s="79"/>
      <c r="F117" s="79"/>
      <c r="G117" s="79"/>
      <c r="H117" s="79"/>
      <c r="I117" s="79"/>
      <c r="J117" s="79"/>
      <c r="K117" s="79"/>
      <c r="L117" s="79"/>
      <c r="M117" s="79"/>
      <c r="N117" s="79"/>
    </row>
    <row r="118" spans="5:14" x14ac:dyDescent="0.25">
      <c r="E118" s="79"/>
      <c r="F118" s="79"/>
      <c r="G118" s="79"/>
      <c r="H118" s="79"/>
      <c r="I118" s="79"/>
      <c r="J118" s="79"/>
      <c r="K118" s="79"/>
      <c r="L118" s="79"/>
      <c r="M118" s="79"/>
      <c r="N118" s="79"/>
    </row>
    <row r="119" spans="5:14" x14ac:dyDescent="0.25">
      <c r="E119" s="79"/>
      <c r="F119" s="79"/>
      <c r="G119" s="79"/>
      <c r="H119" s="79"/>
      <c r="I119" s="79"/>
      <c r="J119" s="79"/>
      <c r="K119" s="79"/>
      <c r="L119" s="79"/>
      <c r="M119" s="79"/>
      <c r="N119" s="79"/>
    </row>
    <row r="120" spans="5:14" x14ac:dyDescent="0.25">
      <c r="E120" s="79"/>
      <c r="F120" s="79"/>
      <c r="G120" s="79"/>
      <c r="H120" s="79"/>
      <c r="I120" s="79"/>
      <c r="J120" s="79"/>
      <c r="K120" s="79"/>
      <c r="L120" s="79"/>
      <c r="M120" s="79"/>
      <c r="N120" s="79"/>
    </row>
    <row r="121" spans="5:14" x14ac:dyDescent="0.25">
      <c r="E121" s="79"/>
      <c r="F121" s="79"/>
      <c r="G121" s="79"/>
      <c r="H121" s="79"/>
      <c r="I121" s="79"/>
      <c r="J121" s="79"/>
      <c r="K121" s="79"/>
      <c r="L121" s="79"/>
      <c r="M121" s="79"/>
      <c r="N121" s="79"/>
    </row>
    <row r="122" spans="5:14" x14ac:dyDescent="0.25">
      <c r="E122" s="79"/>
      <c r="F122" s="79"/>
      <c r="G122" s="79"/>
      <c r="H122" s="79"/>
      <c r="I122" s="79"/>
      <c r="J122" s="79"/>
      <c r="K122" s="79"/>
      <c r="L122" s="79"/>
      <c r="M122" s="79"/>
      <c r="N122" s="79"/>
    </row>
    <row r="123" spans="5:14" x14ac:dyDescent="0.25">
      <c r="E123" s="79"/>
      <c r="F123" s="79"/>
      <c r="G123" s="79"/>
      <c r="H123" s="79"/>
      <c r="I123" s="79"/>
      <c r="J123" s="79"/>
      <c r="K123" s="79"/>
      <c r="L123" s="79"/>
      <c r="M123" s="79"/>
      <c r="N123" s="79"/>
    </row>
    <row r="124" spans="5:14" x14ac:dyDescent="0.25">
      <c r="E124" s="79"/>
      <c r="F124" s="79"/>
      <c r="G124" s="79"/>
      <c r="H124" s="79"/>
      <c r="I124" s="79"/>
      <c r="J124" s="79"/>
      <c r="K124" s="79"/>
      <c r="L124" s="79"/>
      <c r="M124" s="79"/>
      <c r="N124" s="79"/>
    </row>
    <row r="125" spans="5:14" x14ac:dyDescent="0.25">
      <c r="E125" s="79"/>
      <c r="F125" s="79"/>
      <c r="G125" s="79"/>
      <c r="H125" s="79"/>
      <c r="I125" s="79"/>
      <c r="J125" s="79"/>
      <c r="K125" s="79"/>
      <c r="L125" s="79"/>
      <c r="M125" s="79"/>
      <c r="N125" s="79"/>
    </row>
    <row r="126" spans="5:14" x14ac:dyDescent="0.25">
      <c r="E126" s="79"/>
      <c r="F126" s="79"/>
      <c r="G126" s="79"/>
      <c r="H126" s="79"/>
      <c r="I126" s="79"/>
      <c r="J126" s="79"/>
      <c r="K126" s="79"/>
      <c r="L126" s="79"/>
      <c r="M126" s="79"/>
      <c r="N126" s="79"/>
    </row>
    <row r="127" spans="5:14" x14ac:dyDescent="0.25">
      <c r="E127" s="79"/>
      <c r="F127" s="79"/>
      <c r="G127" s="79"/>
      <c r="H127" s="79"/>
      <c r="I127" s="79"/>
      <c r="J127" s="79"/>
      <c r="K127" s="79"/>
      <c r="L127" s="79"/>
      <c r="M127" s="79"/>
      <c r="N127" s="79"/>
    </row>
    <row r="128" spans="5:14" x14ac:dyDescent="0.25">
      <c r="E128" s="79"/>
      <c r="F128" s="79"/>
      <c r="G128" s="79"/>
      <c r="H128" s="79"/>
      <c r="I128" s="79"/>
      <c r="J128" s="79"/>
      <c r="K128" s="79"/>
      <c r="L128" s="79"/>
      <c r="M128" s="79"/>
      <c r="N128" s="79"/>
    </row>
    <row r="129" spans="5:14" x14ac:dyDescent="0.25">
      <c r="E129" s="79"/>
      <c r="F129" s="79"/>
      <c r="G129" s="79"/>
      <c r="H129" s="79"/>
      <c r="I129" s="79"/>
      <c r="J129" s="79"/>
      <c r="K129" s="79"/>
      <c r="L129" s="79"/>
      <c r="M129" s="79"/>
      <c r="N129" s="79"/>
    </row>
    <row r="130" spans="5:14" x14ac:dyDescent="0.25">
      <c r="E130" s="79"/>
      <c r="F130" s="79"/>
      <c r="G130" s="79"/>
      <c r="H130" s="79"/>
      <c r="I130" s="79"/>
      <c r="J130" s="79"/>
      <c r="K130" s="79"/>
      <c r="L130" s="79"/>
      <c r="M130" s="79"/>
      <c r="N130" s="79"/>
    </row>
    <row r="131" spans="5:14" x14ac:dyDescent="0.25">
      <c r="E131" s="79"/>
      <c r="F131" s="79"/>
      <c r="G131" s="79"/>
      <c r="H131" s="79"/>
      <c r="I131" s="79"/>
      <c r="J131" s="79"/>
      <c r="K131" s="79"/>
      <c r="L131" s="79"/>
      <c r="M131" s="79"/>
      <c r="N131" s="79"/>
    </row>
    <row r="132" spans="5:14" x14ac:dyDescent="0.25">
      <c r="E132" s="79"/>
      <c r="F132" s="79"/>
      <c r="G132" s="79"/>
      <c r="H132" s="79"/>
      <c r="I132" s="79"/>
      <c r="J132" s="79"/>
      <c r="K132" s="79"/>
      <c r="L132" s="79"/>
      <c r="M132" s="79"/>
      <c r="N132" s="79"/>
    </row>
    <row r="133" spans="5:14" x14ac:dyDescent="0.25">
      <c r="E133" s="79"/>
      <c r="F133" s="79"/>
      <c r="G133" s="79"/>
      <c r="H133" s="79"/>
      <c r="I133" s="79"/>
      <c r="J133" s="79"/>
      <c r="K133" s="79"/>
      <c r="L133" s="79"/>
      <c r="M133" s="79"/>
      <c r="N133" s="79"/>
    </row>
    <row r="134" spans="5:14" x14ac:dyDescent="0.25">
      <c r="E134" s="79"/>
      <c r="F134" s="79"/>
      <c r="G134" s="79"/>
      <c r="H134" s="79"/>
      <c r="I134" s="79"/>
      <c r="J134" s="79"/>
      <c r="K134" s="79"/>
      <c r="L134" s="79"/>
      <c r="M134" s="79"/>
      <c r="N134" s="79"/>
    </row>
    <row r="135" spans="5:14" x14ac:dyDescent="0.25">
      <c r="E135" s="79"/>
      <c r="F135" s="79"/>
      <c r="G135" s="79"/>
      <c r="H135" s="79"/>
      <c r="I135" s="79"/>
      <c r="J135" s="79"/>
      <c r="K135" s="79"/>
      <c r="L135" s="79"/>
      <c r="M135" s="79"/>
      <c r="N135" s="79"/>
    </row>
    <row r="136" spans="5:14" x14ac:dyDescent="0.25">
      <c r="E136" s="79"/>
      <c r="F136" s="79"/>
      <c r="G136" s="79"/>
      <c r="H136" s="79"/>
      <c r="I136" s="79"/>
      <c r="J136" s="79"/>
      <c r="K136" s="79"/>
      <c r="L136" s="79"/>
      <c r="M136" s="79"/>
      <c r="N136" s="79"/>
    </row>
    <row r="137" spans="5:14" x14ac:dyDescent="0.25">
      <c r="E137" s="79"/>
      <c r="F137" s="79"/>
      <c r="G137" s="79"/>
      <c r="H137" s="79"/>
      <c r="I137" s="79"/>
      <c r="J137" s="79"/>
      <c r="K137" s="79"/>
      <c r="L137" s="79"/>
      <c r="M137" s="79"/>
      <c r="N137" s="79"/>
    </row>
    <row r="138" spans="5:14" x14ac:dyDescent="0.25">
      <c r="E138" s="79"/>
      <c r="F138" s="79"/>
      <c r="G138" s="79"/>
      <c r="H138" s="79"/>
      <c r="I138" s="79"/>
      <c r="J138" s="79"/>
      <c r="K138" s="79"/>
      <c r="L138" s="79"/>
      <c r="M138" s="79"/>
      <c r="N138" s="79"/>
    </row>
    <row r="139" spans="5:14" x14ac:dyDescent="0.25">
      <c r="E139" s="79"/>
      <c r="F139" s="79"/>
      <c r="G139" s="79"/>
      <c r="H139" s="79"/>
      <c r="I139" s="79"/>
      <c r="J139" s="79"/>
      <c r="K139" s="79"/>
      <c r="L139" s="79"/>
      <c r="M139" s="79"/>
      <c r="N139" s="79"/>
    </row>
    <row r="140" spans="5:14" x14ac:dyDescent="0.25">
      <c r="E140" s="79"/>
      <c r="F140" s="79"/>
      <c r="G140" s="79"/>
      <c r="H140" s="79"/>
      <c r="I140" s="79"/>
      <c r="J140" s="79"/>
      <c r="K140" s="79"/>
      <c r="L140" s="79"/>
      <c r="M140" s="79"/>
      <c r="N140" s="79"/>
    </row>
    <row r="141" spans="5:14" x14ac:dyDescent="0.25">
      <c r="E141" s="79"/>
      <c r="F141" s="79"/>
      <c r="G141" s="79"/>
      <c r="H141" s="79"/>
      <c r="I141" s="79"/>
      <c r="J141" s="79"/>
      <c r="K141" s="79"/>
      <c r="L141" s="79"/>
      <c r="M141" s="79"/>
      <c r="N141" s="79"/>
    </row>
    <row r="142" spans="5:14" x14ac:dyDescent="0.25">
      <c r="E142" s="79"/>
      <c r="F142" s="79"/>
      <c r="G142" s="79"/>
      <c r="H142" s="79"/>
      <c r="I142" s="79"/>
      <c r="J142" s="79"/>
      <c r="K142" s="79"/>
      <c r="L142" s="79"/>
      <c r="M142" s="79"/>
      <c r="N142" s="79"/>
    </row>
    <row r="143" spans="5:14" x14ac:dyDescent="0.25">
      <c r="E143" s="79"/>
      <c r="F143" s="79"/>
      <c r="G143" s="79"/>
      <c r="H143" s="79"/>
      <c r="I143" s="79"/>
      <c r="J143" s="79"/>
      <c r="K143" s="79"/>
      <c r="L143" s="79"/>
      <c r="M143" s="79"/>
      <c r="N143" s="79"/>
    </row>
    <row r="144" spans="5:14" x14ac:dyDescent="0.25">
      <c r="E144" s="79"/>
      <c r="F144" s="79"/>
      <c r="G144" s="79"/>
      <c r="H144" s="79"/>
      <c r="I144" s="79"/>
      <c r="J144" s="79"/>
      <c r="K144" s="79"/>
      <c r="L144" s="79"/>
      <c r="M144" s="79"/>
      <c r="N144" s="79"/>
    </row>
    <row r="145" spans="5:14" x14ac:dyDescent="0.25">
      <c r="E145" s="79"/>
      <c r="F145" s="79"/>
      <c r="G145" s="79"/>
      <c r="H145" s="79"/>
      <c r="I145" s="79"/>
      <c r="J145" s="79"/>
      <c r="K145" s="79"/>
      <c r="L145" s="79"/>
      <c r="M145" s="79"/>
      <c r="N145" s="79"/>
    </row>
    <row r="146" spans="5:14" x14ac:dyDescent="0.25">
      <c r="E146" s="79"/>
      <c r="F146" s="79"/>
      <c r="G146" s="79"/>
      <c r="H146" s="79"/>
      <c r="I146" s="79"/>
      <c r="J146" s="79"/>
      <c r="K146" s="79"/>
      <c r="L146" s="79"/>
      <c r="M146" s="79"/>
      <c r="N146" s="79"/>
    </row>
    <row r="147" spans="5:14" x14ac:dyDescent="0.25">
      <c r="E147" s="79"/>
      <c r="F147" s="79"/>
      <c r="G147" s="79"/>
      <c r="H147" s="79"/>
      <c r="I147" s="79"/>
      <c r="J147" s="79"/>
      <c r="K147" s="79"/>
      <c r="L147" s="79"/>
      <c r="M147" s="79"/>
      <c r="N147" s="79"/>
    </row>
    <row r="148" spans="5:14" x14ac:dyDescent="0.25">
      <c r="E148" s="79"/>
      <c r="F148" s="79"/>
      <c r="G148" s="79"/>
      <c r="H148" s="79"/>
      <c r="I148" s="79"/>
      <c r="J148" s="79"/>
      <c r="K148" s="79"/>
      <c r="L148" s="79"/>
      <c r="M148" s="79"/>
      <c r="N148" s="79"/>
    </row>
    <row r="149" spans="5:14" x14ac:dyDescent="0.25">
      <c r="E149" s="79"/>
      <c r="F149" s="79"/>
      <c r="G149" s="79"/>
      <c r="H149" s="79"/>
      <c r="I149" s="79"/>
      <c r="J149" s="79"/>
      <c r="K149" s="79"/>
      <c r="L149" s="79"/>
      <c r="M149" s="79"/>
      <c r="N149" s="79"/>
    </row>
    <row r="150" spans="5:14" x14ac:dyDescent="0.25">
      <c r="E150" s="79"/>
      <c r="F150" s="79"/>
      <c r="G150" s="79"/>
      <c r="H150" s="79"/>
      <c r="I150" s="79"/>
      <c r="J150" s="79"/>
      <c r="K150" s="79"/>
      <c r="L150" s="79"/>
      <c r="M150" s="79"/>
      <c r="N150" s="79"/>
    </row>
    <row r="151" spans="5:14" x14ac:dyDescent="0.25">
      <c r="E151" s="79"/>
      <c r="F151" s="79"/>
      <c r="G151" s="79"/>
      <c r="H151" s="79"/>
      <c r="I151" s="79"/>
      <c r="J151" s="79"/>
      <c r="K151" s="79"/>
      <c r="L151" s="79"/>
      <c r="M151" s="79"/>
      <c r="N151" s="79"/>
    </row>
    <row r="152" spans="5:14" x14ac:dyDescent="0.25">
      <c r="E152" s="79"/>
      <c r="F152" s="79"/>
      <c r="G152" s="79"/>
      <c r="H152" s="79"/>
      <c r="I152" s="79"/>
      <c r="J152" s="79"/>
      <c r="K152" s="79"/>
      <c r="L152" s="79"/>
      <c r="M152" s="79"/>
      <c r="N152" s="79"/>
    </row>
    <row r="153" spans="5:14" x14ac:dyDescent="0.25">
      <c r="E153" s="79"/>
      <c r="F153" s="79"/>
      <c r="G153" s="79"/>
      <c r="H153" s="79"/>
      <c r="I153" s="79"/>
      <c r="J153" s="79"/>
      <c r="K153" s="79"/>
      <c r="L153" s="79"/>
      <c r="M153" s="79"/>
      <c r="N153" s="79"/>
    </row>
    <row r="154" spans="5:14" x14ac:dyDescent="0.25">
      <c r="E154" s="79"/>
      <c r="F154" s="79"/>
      <c r="G154" s="79"/>
      <c r="H154" s="79"/>
      <c r="I154" s="79"/>
      <c r="J154" s="79"/>
      <c r="K154" s="79"/>
      <c r="L154" s="79"/>
      <c r="M154" s="79"/>
      <c r="N154" s="79"/>
    </row>
    <row r="155" spans="5:14" x14ac:dyDescent="0.25">
      <c r="E155" s="79"/>
      <c r="F155" s="79"/>
      <c r="G155" s="79"/>
      <c r="H155" s="79"/>
      <c r="I155" s="79"/>
      <c r="J155" s="79"/>
      <c r="K155" s="79"/>
      <c r="L155" s="79"/>
      <c r="M155" s="79"/>
      <c r="N155" s="79"/>
    </row>
    <row r="156" spans="5:14" x14ac:dyDescent="0.25">
      <c r="E156" s="79"/>
      <c r="F156" s="79"/>
      <c r="G156" s="79"/>
      <c r="H156" s="79"/>
      <c r="I156" s="79"/>
      <c r="J156" s="79"/>
      <c r="K156" s="79"/>
      <c r="L156" s="79"/>
      <c r="M156" s="79"/>
      <c r="N156" s="79"/>
    </row>
    <row r="157" spans="5:14" x14ac:dyDescent="0.25">
      <c r="E157" s="79"/>
      <c r="F157" s="79"/>
      <c r="G157" s="79"/>
      <c r="H157" s="79"/>
      <c r="I157" s="79"/>
      <c r="J157" s="79"/>
      <c r="K157" s="79"/>
      <c r="L157" s="79"/>
      <c r="M157" s="79"/>
      <c r="N157" s="79"/>
    </row>
    <row r="158" spans="5:14" x14ac:dyDescent="0.25">
      <c r="E158" s="79"/>
      <c r="F158" s="79"/>
      <c r="G158" s="79"/>
      <c r="H158" s="79"/>
      <c r="I158" s="79"/>
      <c r="J158" s="79"/>
      <c r="K158" s="79"/>
      <c r="L158" s="79"/>
      <c r="M158" s="79"/>
      <c r="N158" s="79"/>
    </row>
    <row r="159" spans="5:14" x14ac:dyDescent="0.25">
      <c r="E159" s="79"/>
      <c r="F159" s="79"/>
      <c r="G159" s="79"/>
      <c r="H159" s="79"/>
      <c r="I159" s="79"/>
      <c r="J159" s="79"/>
      <c r="K159" s="79"/>
      <c r="L159" s="79"/>
      <c r="M159" s="79"/>
      <c r="N159" s="79"/>
    </row>
    <row r="160" spans="5:14" x14ac:dyDescent="0.25">
      <c r="E160" s="79"/>
      <c r="F160" s="79"/>
      <c r="G160" s="79"/>
      <c r="H160" s="79"/>
      <c r="I160" s="79"/>
      <c r="J160" s="79"/>
      <c r="K160" s="79"/>
      <c r="L160" s="79"/>
      <c r="M160" s="79"/>
      <c r="N160" s="79"/>
    </row>
    <row r="161" spans="5:14" x14ac:dyDescent="0.25">
      <c r="E161" s="79"/>
      <c r="F161" s="79"/>
      <c r="G161" s="79"/>
      <c r="H161" s="79"/>
      <c r="I161" s="79"/>
      <c r="J161" s="79"/>
      <c r="K161" s="79"/>
      <c r="L161" s="79"/>
      <c r="M161" s="79"/>
      <c r="N161" s="79"/>
    </row>
    <row r="162" spans="5:14" x14ac:dyDescent="0.25">
      <c r="E162" s="79"/>
      <c r="F162" s="79"/>
      <c r="G162" s="79"/>
      <c r="H162" s="79"/>
      <c r="I162" s="79"/>
      <c r="J162" s="79"/>
      <c r="K162" s="79"/>
      <c r="L162" s="79"/>
      <c r="M162" s="79"/>
      <c r="N162" s="79"/>
    </row>
    <row r="163" spans="5:14" x14ac:dyDescent="0.25">
      <c r="E163" s="79"/>
      <c r="F163" s="79"/>
      <c r="G163" s="79"/>
      <c r="H163" s="79"/>
      <c r="I163" s="79"/>
      <c r="J163" s="79"/>
      <c r="K163" s="79"/>
      <c r="L163" s="79"/>
      <c r="M163" s="79"/>
      <c r="N163" s="79"/>
    </row>
    <row r="164" spans="5:14" x14ac:dyDescent="0.25">
      <c r="E164" s="79"/>
      <c r="F164" s="79"/>
      <c r="G164" s="79"/>
      <c r="H164" s="79"/>
      <c r="I164" s="79"/>
      <c r="J164" s="79"/>
      <c r="K164" s="79"/>
      <c r="L164" s="79"/>
      <c r="M164" s="79"/>
      <c r="N164" s="79"/>
    </row>
    <row r="165" spans="5:14" x14ac:dyDescent="0.25">
      <c r="E165" s="79"/>
      <c r="F165" s="79"/>
      <c r="G165" s="79"/>
      <c r="H165" s="79"/>
      <c r="I165" s="79"/>
      <c r="J165" s="79"/>
      <c r="K165" s="79"/>
      <c r="L165" s="79"/>
      <c r="M165" s="79"/>
      <c r="N165" s="79"/>
    </row>
    <row r="166" spans="5:14" x14ac:dyDescent="0.25">
      <c r="E166" s="79"/>
      <c r="F166" s="79"/>
      <c r="G166" s="79"/>
      <c r="H166" s="79"/>
      <c r="I166" s="79"/>
      <c r="J166" s="79"/>
      <c r="K166" s="79"/>
      <c r="L166" s="79"/>
      <c r="M166" s="79"/>
      <c r="N166" s="79"/>
    </row>
    <row r="167" spans="5:14" x14ac:dyDescent="0.25">
      <c r="E167" s="79"/>
      <c r="F167" s="79"/>
      <c r="G167" s="79"/>
      <c r="H167" s="79"/>
      <c r="I167" s="79"/>
      <c r="J167" s="79"/>
      <c r="K167" s="79"/>
      <c r="L167" s="79"/>
      <c r="M167" s="79"/>
      <c r="N167" s="79"/>
    </row>
    <row r="168" spans="5:14" x14ac:dyDescent="0.25">
      <c r="E168" s="79"/>
      <c r="F168" s="79"/>
      <c r="G168" s="79"/>
      <c r="H168" s="79"/>
      <c r="I168" s="79"/>
      <c r="J168" s="79"/>
      <c r="K168" s="79"/>
      <c r="L168" s="79"/>
      <c r="M168" s="79"/>
      <c r="N168" s="79"/>
    </row>
    <row r="169" spans="5:14" x14ac:dyDescent="0.25">
      <c r="E169" s="79"/>
      <c r="F169" s="79"/>
      <c r="G169" s="79"/>
      <c r="H169" s="79"/>
      <c r="I169" s="79"/>
      <c r="J169" s="79"/>
      <c r="K169" s="79"/>
      <c r="L169" s="79"/>
      <c r="M169" s="79"/>
      <c r="N169" s="79"/>
    </row>
    <row r="170" spans="5:14" x14ac:dyDescent="0.25">
      <c r="E170" s="79"/>
      <c r="F170" s="79"/>
      <c r="G170" s="79"/>
      <c r="H170" s="79"/>
      <c r="I170" s="79"/>
      <c r="J170" s="79"/>
      <c r="K170" s="79"/>
      <c r="L170" s="79"/>
      <c r="M170" s="79"/>
      <c r="N170" s="79"/>
    </row>
    <row r="171" spans="5:14" x14ac:dyDescent="0.25">
      <c r="E171" s="79"/>
      <c r="F171" s="79"/>
      <c r="G171" s="79"/>
      <c r="H171" s="79"/>
      <c r="I171" s="79"/>
      <c r="J171" s="79"/>
      <c r="K171" s="79"/>
      <c r="L171" s="79"/>
      <c r="M171" s="79"/>
      <c r="N171" s="79"/>
    </row>
    <row r="172" spans="5:14" x14ac:dyDescent="0.25">
      <c r="E172" s="79"/>
      <c r="F172" s="79"/>
      <c r="G172" s="79"/>
      <c r="H172" s="79"/>
      <c r="I172" s="79"/>
      <c r="J172" s="79"/>
      <c r="K172" s="79"/>
      <c r="L172" s="79"/>
      <c r="M172" s="79"/>
      <c r="N172" s="79"/>
    </row>
    <row r="173" spans="5:14" x14ac:dyDescent="0.25">
      <c r="E173" s="79"/>
      <c r="F173" s="79"/>
      <c r="G173" s="79"/>
      <c r="H173" s="79"/>
      <c r="I173" s="79"/>
      <c r="J173" s="79"/>
      <c r="K173" s="79"/>
      <c r="L173" s="79"/>
      <c r="M173" s="79"/>
      <c r="N173" s="79"/>
    </row>
    <row r="174" spans="5:14" x14ac:dyDescent="0.25">
      <c r="E174" s="79"/>
      <c r="F174" s="79"/>
      <c r="G174" s="79"/>
      <c r="H174" s="79"/>
      <c r="I174" s="79"/>
      <c r="J174" s="79"/>
      <c r="K174" s="79"/>
      <c r="L174" s="79"/>
      <c r="M174" s="79"/>
      <c r="N174" s="79"/>
    </row>
    <row r="175" spans="5:14" x14ac:dyDescent="0.25">
      <c r="E175" s="79"/>
      <c r="F175" s="79"/>
      <c r="G175" s="79"/>
      <c r="H175" s="79"/>
      <c r="I175" s="79"/>
      <c r="J175" s="79"/>
      <c r="K175" s="79"/>
      <c r="L175" s="79"/>
      <c r="M175" s="79"/>
      <c r="N175" s="79"/>
    </row>
    <row r="176" spans="5:14" x14ac:dyDescent="0.25">
      <c r="E176" s="79"/>
      <c r="F176" s="79"/>
      <c r="G176" s="79"/>
      <c r="H176" s="79"/>
      <c r="I176" s="79"/>
      <c r="J176" s="79"/>
      <c r="K176" s="79"/>
      <c r="L176" s="79"/>
      <c r="M176" s="79"/>
      <c r="N176" s="79"/>
    </row>
    <row r="177" spans="5:14" x14ac:dyDescent="0.25">
      <c r="E177" s="79"/>
      <c r="F177" s="79"/>
      <c r="G177" s="79"/>
      <c r="H177" s="79"/>
      <c r="I177" s="79"/>
      <c r="J177" s="79"/>
      <c r="K177" s="79"/>
      <c r="L177" s="79"/>
      <c r="M177" s="79"/>
      <c r="N177" s="79"/>
    </row>
    <row r="178" spans="5:14" x14ac:dyDescent="0.25">
      <c r="E178" s="79"/>
      <c r="F178" s="79"/>
      <c r="G178" s="79"/>
      <c r="H178" s="79"/>
      <c r="I178" s="79"/>
      <c r="J178" s="79"/>
      <c r="K178" s="79"/>
      <c r="L178" s="79"/>
      <c r="M178" s="79"/>
      <c r="N178" s="79"/>
    </row>
    <row r="179" spans="5:14" x14ac:dyDescent="0.25">
      <c r="E179" s="79"/>
      <c r="F179" s="79"/>
      <c r="G179" s="79"/>
      <c r="H179" s="79"/>
      <c r="I179" s="79"/>
      <c r="J179" s="79"/>
      <c r="K179" s="79"/>
      <c r="L179" s="79"/>
      <c r="M179" s="79"/>
      <c r="N179" s="79"/>
    </row>
    <row r="180" spans="5:14" x14ac:dyDescent="0.25">
      <c r="E180" s="79"/>
      <c r="F180" s="79"/>
      <c r="G180" s="79"/>
      <c r="H180" s="79"/>
      <c r="I180" s="79"/>
      <c r="J180" s="79"/>
      <c r="K180" s="79"/>
      <c r="L180" s="79"/>
      <c r="M180" s="79"/>
      <c r="N180" s="79"/>
    </row>
    <row r="181" spans="5:14" x14ac:dyDescent="0.25">
      <c r="E181" s="79"/>
      <c r="F181" s="79"/>
      <c r="G181" s="79"/>
      <c r="H181" s="79"/>
      <c r="I181" s="79"/>
      <c r="J181" s="79"/>
      <c r="K181" s="79"/>
      <c r="L181" s="79"/>
      <c r="M181" s="79"/>
      <c r="N181" s="79"/>
    </row>
    <row r="182" spans="5:14" x14ac:dyDescent="0.25">
      <c r="E182" s="79"/>
      <c r="F182" s="79"/>
      <c r="G182" s="79"/>
      <c r="H182" s="79"/>
      <c r="I182" s="79"/>
      <c r="J182" s="79"/>
      <c r="K182" s="79"/>
      <c r="L182" s="79"/>
      <c r="M182" s="79"/>
      <c r="N182" s="79"/>
    </row>
    <row r="183" spans="5:14" x14ac:dyDescent="0.25">
      <c r="E183" s="79"/>
      <c r="F183" s="79"/>
      <c r="G183" s="79"/>
      <c r="H183" s="79"/>
      <c r="I183" s="79"/>
      <c r="J183" s="79"/>
      <c r="K183" s="79"/>
      <c r="L183" s="79"/>
      <c r="M183" s="79"/>
      <c r="N183" s="79"/>
    </row>
    <row r="184" spans="5:14" x14ac:dyDescent="0.25">
      <c r="E184" s="79"/>
      <c r="F184" s="79"/>
      <c r="G184" s="79"/>
      <c r="H184" s="79"/>
      <c r="I184" s="79"/>
      <c r="J184" s="79"/>
      <c r="K184" s="79"/>
      <c r="L184" s="79"/>
      <c r="M184" s="79"/>
      <c r="N184" s="79"/>
    </row>
    <row r="185" spans="5:14" x14ac:dyDescent="0.25">
      <c r="E185" s="79"/>
      <c r="F185" s="79"/>
      <c r="G185" s="79"/>
      <c r="H185" s="79"/>
      <c r="I185" s="79"/>
      <c r="J185" s="79"/>
      <c r="K185" s="79"/>
      <c r="L185" s="79"/>
      <c r="M185" s="79"/>
      <c r="N185" s="79"/>
    </row>
    <row r="186" spans="5:14" x14ac:dyDescent="0.25">
      <c r="E186" s="79"/>
      <c r="F186" s="79"/>
      <c r="G186" s="79"/>
      <c r="H186" s="79"/>
      <c r="I186" s="79"/>
      <c r="J186" s="79"/>
      <c r="K186" s="79"/>
      <c r="L186" s="79"/>
      <c r="M186" s="79"/>
      <c r="N186" s="79"/>
    </row>
    <row r="187" spans="5:14" x14ac:dyDescent="0.25">
      <c r="E187" s="79"/>
      <c r="F187" s="79"/>
      <c r="G187" s="79"/>
      <c r="H187" s="79"/>
      <c r="I187" s="79"/>
      <c r="J187" s="79"/>
      <c r="K187" s="79"/>
      <c r="L187" s="79"/>
      <c r="M187" s="79"/>
      <c r="N187" s="79"/>
    </row>
    <row r="188" spans="5:14" x14ac:dyDescent="0.25">
      <c r="E188" s="79"/>
      <c r="F188" s="79"/>
      <c r="G188" s="79"/>
      <c r="H188" s="79"/>
      <c r="I188" s="79"/>
      <c r="J188" s="79"/>
      <c r="K188" s="79"/>
      <c r="L188" s="79"/>
      <c r="M188" s="79"/>
      <c r="N188" s="79"/>
    </row>
    <row r="189" spans="5:14" x14ac:dyDescent="0.25">
      <c r="E189" s="79"/>
      <c r="F189" s="79"/>
      <c r="G189" s="79"/>
      <c r="H189" s="79"/>
      <c r="I189" s="79"/>
      <c r="J189" s="79"/>
      <c r="K189" s="79"/>
      <c r="L189" s="79"/>
      <c r="M189" s="79"/>
      <c r="N189" s="79"/>
    </row>
    <row r="190" spans="5:14" x14ac:dyDescent="0.25">
      <c r="E190" s="79"/>
      <c r="F190" s="79"/>
      <c r="G190" s="79"/>
      <c r="H190" s="79"/>
      <c r="I190" s="79"/>
      <c r="J190" s="79"/>
      <c r="K190" s="79"/>
      <c r="L190" s="79"/>
      <c r="M190" s="79"/>
      <c r="N190" s="79"/>
    </row>
    <row r="191" spans="5:14" x14ac:dyDescent="0.25">
      <c r="E191" s="79"/>
      <c r="F191" s="79"/>
      <c r="G191" s="79"/>
      <c r="H191" s="79"/>
      <c r="I191" s="79"/>
      <c r="J191" s="79"/>
      <c r="K191" s="79"/>
      <c r="L191" s="79"/>
      <c r="M191" s="79"/>
      <c r="N191" s="79"/>
    </row>
    <row r="192" spans="5:14" x14ac:dyDescent="0.25">
      <c r="E192" s="79"/>
      <c r="F192" s="79"/>
      <c r="G192" s="79"/>
      <c r="H192" s="79"/>
      <c r="I192" s="79"/>
      <c r="J192" s="79"/>
      <c r="K192" s="79"/>
      <c r="L192" s="79"/>
      <c r="M192" s="79"/>
      <c r="N192" s="79"/>
    </row>
    <row r="193" spans="5:14" x14ac:dyDescent="0.25">
      <c r="E193" s="79"/>
      <c r="F193" s="79"/>
      <c r="G193" s="79"/>
      <c r="H193" s="79"/>
      <c r="I193" s="79"/>
      <c r="J193" s="79"/>
      <c r="K193" s="79"/>
      <c r="L193" s="79"/>
      <c r="M193" s="79"/>
      <c r="N193" s="79"/>
    </row>
    <row r="194" spans="5:14" x14ac:dyDescent="0.25">
      <c r="E194" s="79"/>
      <c r="F194" s="79"/>
      <c r="G194" s="79"/>
      <c r="H194" s="79"/>
      <c r="I194" s="79"/>
      <c r="J194" s="79"/>
      <c r="K194" s="79"/>
      <c r="L194" s="79"/>
      <c r="M194" s="79"/>
      <c r="N194" s="79"/>
    </row>
    <row r="195" spans="5:14" x14ac:dyDescent="0.25">
      <c r="E195" s="79"/>
      <c r="F195" s="79"/>
      <c r="G195" s="79"/>
      <c r="H195" s="79"/>
      <c r="I195" s="79"/>
      <c r="J195" s="79"/>
      <c r="K195" s="79"/>
      <c r="L195" s="79"/>
      <c r="M195" s="79"/>
      <c r="N195" s="79"/>
    </row>
    <row r="196" spans="5:14" x14ac:dyDescent="0.25">
      <c r="E196" s="79"/>
      <c r="F196" s="79"/>
      <c r="G196" s="79"/>
      <c r="H196" s="79"/>
      <c r="I196" s="79"/>
      <c r="J196" s="79"/>
      <c r="K196" s="79"/>
      <c r="L196" s="79"/>
      <c r="M196" s="79"/>
      <c r="N196" s="79"/>
    </row>
    <row r="197" spans="5:14" x14ac:dyDescent="0.25">
      <c r="E197" s="79"/>
      <c r="F197" s="79"/>
      <c r="G197" s="79"/>
      <c r="H197" s="79"/>
      <c r="I197" s="79"/>
      <c r="J197" s="79"/>
      <c r="K197" s="79"/>
      <c r="L197" s="79"/>
      <c r="M197" s="79"/>
      <c r="N197" s="79"/>
    </row>
    <row r="198" spans="5:14" x14ac:dyDescent="0.25">
      <c r="E198" s="79"/>
      <c r="F198" s="79"/>
      <c r="G198" s="79"/>
      <c r="H198" s="79"/>
      <c r="I198" s="79"/>
      <c r="J198" s="79"/>
      <c r="K198" s="79"/>
      <c r="L198" s="79"/>
      <c r="M198" s="79"/>
      <c r="N198" s="79"/>
    </row>
    <row r="199" spans="5:14" x14ac:dyDescent="0.25">
      <c r="E199" s="79"/>
      <c r="F199" s="79"/>
      <c r="G199" s="79"/>
      <c r="H199" s="79"/>
      <c r="I199" s="79"/>
      <c r="J199" s="79"/>
      <c r="K199" s="79"/>
      <c r="L199" s="79"/>
      <c r="M199" s="79"/>
      <c r="N199" s="79"/>
    </row>
    <row r="200" spans="5:14" x14ac:dyDescent="0.25">
      <c r="E200" s="79"/>
      <c r="F200" s="79"/>
      <c r="G200" s="79"/>
      <c r="H200" s="79"/>
      <c r="I200" s="79"/>
      <c r="J200" s="79"/>
      <c r="K200" s="79"/>
      <c r="L200" s="79"/>
      <c r="M200" s="79"/>
      <c r="N200" s="79"/>
    </row>
    <row r="201" spans="5:14" x14ac:dyDescent="0.25">
      <c r="E201" s="79"/>
      <c r="F201" s="79"/>
      <c r="G201" s="79"/>
      <c r="H201" s="79"/>
      <c r="I201" s="79"/>
      <c r="J201" s="79"/>
      <c r="K201" s="79"/>
      <c r="L201" s="79"/>
      <c r="M201" s="79"/>
      <c r="N201" s="79"/>
    </row>
    <row r="202" spans="5:14" x14ac:dyDescent="0.25">
      <c r="E202" s="79"/>
      <c r="F202" s="79"/>
      <c r="G202" s="79"/>
      <c r="H202" s="79"/>
      <c r="I202" s="79"/>
      <c r="J202" s="79"/>
      <c r="K202" s="79"/>
      <c r="L202" s="79"/>
      <c r="M202" s="79"/>
      <c r="N202" s="79"/>
    </row>
    <row r="203" spans="5:14" x14ac:dyDescent="0.25">
      <c r="E203" s="79"/>
      <c r="F203" s="79"/>
      <c r="G203" s="79"/>
      <c r="H203" s="79"/>
      <c r="I203" s="79"/>
      <c r="J203" s="79"/>
      <c r="K203" s="79"/>
      <c r="L203" s="79"/>
      <c r="M203" s="79"/>
      <c r="N203" s="79"/>
    </row>
    <row r="204" spans="5:14" x14ac:dyDescent="0.25">
      <c r="E204" s="79"/>
      <c r="F204" s="79"/>
      <c r="G204" s="79"/>
      <c r="H204" s="79"/>
      <c r="I204" s="79"/>
      <c r="J204" s="79"/>
      <c r="K204" s="79"/>
      <c r="L204" s="79"/>
      <c r="M204" s="79"/>
      <c r="N204" s="79"/>
    </row>
    <row r="205" spans="5:14" x14ac:dyDescent="0.25">
      <c r="E205" s="79"/>
      <c r="F205" s="79"/>
      <c r="G205" s="79"/>
      <c r="H205" s="79"/>
      <c r="I205" s="79"/>
      <c r="J205" s="79"/>
      <c r="K205" s="79"/>
      <c r="L205" s="79"/>
      <c r="M205" s="79"/>
      <c r="N205" s="79"/>
    </row>
    <row r="206" spans="5:14" x14ac:dyDescent="0.25">
      <c r="E206" s="79"/>
      <c r="F206" s="79"/>
      <c r="G206" s="79"/>
      <c r="H206" s="79"/>
      <c r="I206" s="79"/>
      <c r="J206" s="79"/>
      <c r="K206" s="79"/>
      <c r="L206" s="79"/>
      <c r="M206" s="79"/>
      <c r="N206" s="79"/>
    </row>
    <row r="207" spans="5:14" x14ac:dyDescent="0.25">
      <c r="E207" s="79"/>
      <c r="F207" s="79"/>
      <c r="G207" s="79"/>
      <c r="H207" s="79"/>
      <c r="I207" s="79"/>
      <c r="J207" s="79"/>
      <c r="K207" s="79"/>
      <c r="L207" s="79"/>
      <c r="M207" s="79"/>
      <c r="N207" s="79"/>
    </row>
    <row r="208" spans="5:14" x14ac:dyDescent="0.25">
      <c r="E208" s="79"/>
      <c r="F208" s="79"/>
      <c r="G208" s="79"/>
      <c r="H208" s="79"/>
      <c r="I208" s="79"/>
      <c r="J208" s="79"/>
      <c r="K208" s="79"/>
      <c r="L208" s="79"/>
      <c r="M208" s="79"/>
      <c r="N208" s="79"/>
    </row>
    <row r="209" spans="5:14" x14ac:dyDescent="0.25">
      <c r="E209" s="79"/>
      <c r="F209" s="79"/>
      <c r="G209" s="79"/>
      <c r="H209" s="79"/>
      <c r="I209" s="79"/>
      <c r="J209" s="79"/>
      <c r="K209" s="79"/>
      <c r="L209" s="79"/>
      <c r="M209" s="79"/>
      <c r="N209" s="79"/>
    </row>
    <row r="210" spans="5:14" x14ac:dyDescent="0.25">
      <c r="E210" s="79"/>
      <c r="F210" s="79"/>
      <c r="G210" s="79"/>
      <c r="H210" s="79"/>
      <c r="I210" s="79"/>
      <c r="J210" s="79"/>
      <c r="K210" s="79"/>
      <c r="L210" s="79"/>
      <c r="M210" s="79"/>
      <c r="N210" s="79"/>
    </row>
    <row r="211" spans="5:14" x14ac:dyDescent="0.25">
      <c r="E211" s="79"/>
      <c r="F211" s="79"/>
      <c r="G211" s="79"/>
      <c r="H211" s="79"/>
      <c r="I211" s="79"/>
      <c r="J211" s="79"/>
      <c r="K211" s="79"/>
      <c r="L211" s="79"/>
      <c r="M211" s="79"/>
      <c r="N211" s="79"/>
    </row>
    <row r="212" spans="5:14" x14ac:dyDescent="0.25">
      <c r="E212" s="79"/>
      <c r="F212" s="79"/>
      <c r="G212" s="79"/>
      <c r="H212" s="79"/>
      <c r="I212" s="79"/>
      <c r="J212" s="79"/>
      <c r="K212" s="79"/>
      <c r="L212" s="79"/>
      <c r="M212" s="79"/>
      <c r="N212" s="79"/>
    </row>
    <row r="213" spans="5:14" x14ac:dyDescent="0.25">
      <c r="E213" s="79"/>
      <c r="F213" s="79"/>
      <c r="G213" s="79"/>
      <c r="H213" s="79"/>
      <c r="I213" s="79"/>
      <c r="J213" s="79"/>
      <c r="K213" s="79"/>
      <c r="L213" s="79"/>
      <c r="M213" s="79"/>
      <c r="N213" s="79"/>
    </row>
    <row r="214" spans="5:14" x14ac:dyDescent="0.25">
      <c r="E214" s="79"/>
      <c r="F214" s="79"/>
      <c r="G214" s="79"/>
      <c r="H214" s="79"/>
      <c r="I214" s="79"/>
      <c r="J214" s="79"/>
      <c r="K214" s="79"/>
      <c r="L214" s="79"/>
      <c r="M214" s="79"/>
      <c r="N214" s="79"/>
    </row>
    <row r="215" spans="5:14" x14ac:dyDescent="0.25">
      <c r="E215" s="79"/>
      <c r="F215" s="79"/>
      <c r="G215" s="79"/>
      <c r="H215" s="79"/>
      <c r="I215" s="79"/>
      <c r="J215" s="79"/>
      <c r="K215" s="79"/>
      <c r="L215" s="79"/>
      <c r="M215" s="79"/>
      <c r="N215" s="79"/>
    </row>
    <row r="216" spans="5:14" x14ac:dyDescent="0.25">
      <c r="E216" s="79"/>
      <c r="F216" s="79"/>
      <c r="G216" s="79"/>
      <c r="H216" s="79"/>
      <c r="I216" s="79"/>
      <c r="J216" s="79"/>
      <c r="K216" s="79"/>
      <c r="L216" s="79"/>
      <c r="M216" s="79"/>
      <c r="N216" s="79"/>
    </row>
    <row r="217" spans="5:14" x14ac:dyDescent="0.25">
      <c r="E217" s="79"/>
      <c r="F217" s="79"/>
      <c r="G217" s="79"/>
      <c r="H217" s="79"/>
      <c r="I217" s="79"/>
      <c r="J217" s="79"/>
      <c r="K217" s="79"/>
      <c r="L217" s="79"/>
      <c r="M217" s="79"/>
      <c r="N217" s="79"/>
    </row>
    <row r="218" spans="5:14" x14ac:dyDescent="0.25">
      <c r="E218" s="79"/>
      <c r="F218" s="79"/>
      <c r="G218" s="79"/>
      <c r="H218" s="79"/>
      <c r="I218" s="79"/>
      <c r="J218" s="79"/>
      <c r="K218" s="79"/>
      <c r="L218" s="79"/>
      <c r="M218" s="79"/>
      <c r="N218" s="79"/>
    </row>
    <row r="219" spans="5:14" x14ac:dyDescent="0.25">
      <c r="E219" s="79"/>
      <c r="F219" s="79"/>
      <c r="G219" s="79"/>
      <c r="H219" s="79"/>
      <c r="I219" s="79"/>
      <c r="J219" s="79"/>
      <c r="K219" s="79"/>
      <c r="L219" s="79"/>
      <c r="M219" s="79"/>
      <c r="N219" s="79"/>
    </row>
    <row r="220" spans="5:14" x14ac:dyDescent="0.25">
      <c r="E220" s="79"/>
      <c r="F220" s="79"/>
      <c r="G220" s="79"/>
      <c r="H220" s="79"/>
      <c r="I220" s="79"/>
      <c r="J220" s="79"/>
      <c r="K220" s="79"/>
      <c r="L220" s="79"/>
      <c r="M220" s="79"/>
      <c r="N220" s="79"/>
    </row>
    <row r="221" spans="5:14" x14ac:dyDescent="0.25">
      <c r="E221" s="79"/>
      <c r="F221" s="79"/>
      <c r="G221" s="79"/>
      <c r="H221" s="79"/>
      <c r="I221" s="79"/>
      <c r="J221" s="79"/>
      <c r="K221" s="79"/>
      <c r="L221" s="79"/>
      <c r="M221" s="79"/>
      <c r="N221" s="79"/>
    </row>
    <row r="222" spans="5:14" x14ac:dyDescent="0.25">
      <c r="E222" s="79"/>
      <c r="F222" s="79"/>
      <c r="G222" s="79"/>
      <c r="H222" s="79"/>
      <c r="I222" s="79"/>
      <c r="J222" s="79"/>
      <c r="K222" s="79"/>
      <c r="L222" s="79"/>
      <c r="M222" s="79"/>
      <c r="N222" s="79"/>
    </row>
    <row r="223" spans="5:14" x14ac:dyDescent="0.25">
      <c r="E223" s="79"/>
      <c r="F223" s="79"/>
      <c r="G223" s="79"/>
      <c r="H223" s="79"/>
      <c r="I223" s="79"/>
      <c r="J223" s="79"/>
      <c r="K223" s="79"/>
      <c r="L223" s="79"/>
      <c r="M223" s="79"/>
      <c r="N223" s="79"/>
    </row>
    <row r="224" spans="5:14" x14ac:dyDescent="0.25">
      <c r="E224" s="79"/>
      <c r="F224" s="79"/>
      <c r="G224" s="79"/>
      <c r="H224" s="79"/>
      <c r="I224" s="79"/>
      <c r="J224" s="79"/>
      <c r="K224" s="79"/>
      <c r="L224" s="79"/>
      <c r="M224" s="79"/>
      <c r="N224" s="79"/>
    </row>
    <row r="225" spans="5:14" x14ac:dyDescent="0.25">
      <c r="E225" s="79"/>
      <c r="F225" s="79"/>
      <c r="G225" s="79"/>
      <c r="H225" s="79"/>
      <c r="I225" s="79"/>
      <c r="J225" s="79"/>
      <c r="K225" s="79"/>
      <c r="L225" s="79"/>
      <c r="M225" s="79"/>
      <c r="N225" s="79"/>
    </row>
    <row r="226" spans="5:14" x14ac:dyDescent="0.25">
      <c r="E226" s="79"/>
      <c r="F226" s="79"/>
      <c r="G226" s="79"/>
      <c r="H226" s="79"/>
      <c r="I226" s="79"/>
      <c r="J226" s="79"/>
      <c r="K226" s="79"/>
      <c r="L226" s="79"/>
      <c r="M226" s="79"/>
      <c r="N226" s="79"/>
    </row>
    <row r="227" spans="5:14" x14ac:dyDescent="0.25">
      <c r="E227" s="79"/>
      <c r="F227" s="79"/>
      <c r="G227" s="79"/>
      <c r="H227" s="79"/>
      <c r="I227" s="79"/>
      <c r="J227" s="79"/>
      <c r="K227" s="79"/>
      <c r="L227" s="79"/>
      <c r="M227" s="79"/>
      <c r="N227" s="79"/>
    </row>
    <row r="228" spans="5:14" x14ac:dyDescent="0.25">
      <c r="E228" s="79"/>
      <c r="F228" s="79"/>
      <c r="G228" s="79"/>
      <c r="H228" s="79"/>
      <c r="I228" s="79"/>
      <c r="J228" s="79"/>
      <c r="K228" s="79"/>
      <c r="L228" s="79"/>
      <c r="M228" s="79"/>
      <c r="N228" s="79"/>
    </row>
    <row r="229" spans="5:14" x14ac:dyDescent="0.25">
      <c r="E229" s="79"/>
      <c r="F229" s="79"/>
      <c r="G229" s="79"/>
      <c r="H229" s="79"/>
      <c r="I229" s="79"/>
      <c r="J229" s="79"/>
      <c r="K229" s="79"/>
      <c r="L229" s="79"/>
      <c r="M229" s="79"/>
      <c r="N229" s="79"/>
    </row>
    <row r="230" spans="5:14" x14ac:dyDescent="0.25">
      <c r="E230" s="79"/>
      <c r="F230" s="79"/>
      <c r="G230" s="79"/>
      <c r="H230" s="79"/>
      <c r="I230" s="79"/>
      <c r="J230" s="79"/>
      <c r="K230" s="79"/>
      <c r="L230" s="79"/>
      <c r="M230" s="79"/>
      <c r="N230" s="79"/>
    </row>
    <row r="231" spans="5:14" x14ac:dyDescent="0.25">
      <c r="E231" s="79"/>
      <c r="F231" s="79"/>
      <c r="G231" s="79"/>
      <c r="H231" s="79"/>
      <c r="I231" s="79"/>
      <c r="J231" s="79"/>
      <c r="K231" s="79"/>
      <c r="L231" s="79"/>
      <c r="M231" s="79"/>
      <c r="N231" s="79"/>
    </row>
    <row r="232" spans="5:14" x14ac:dyDescent="0.25">
      <c r="E232" s="79"/>
      <c r="F232" s="79"/>
      <c r="G232" s="79"/>
      <c r="H232" s="79"/>
      <c r="I232" s="79"/>
      <c r="J232" s="79"/>
      <c r="K232" s="79"/>
      <c r="L232" s="79"/>
      <c r="M232" s="79"/>
      <c r="N232" s="79"/>
    </row>
    <row r="233" spans="5:14" x14ac:dyDescent="0.25">
      <c r="E233" s="79"/>
      <c r="F233" s="79"/>
      <c r="G233" s="79"/>
      <c r="H233" s="79"/>
      <c r="I233" s="79"/>
      <c r="J233" s="79"/>
      <c r="K233" s="79"/>
      <c r="L233" s="79"/>
      <c r="M233" s="79"/>
      <c r="N233" s="79"/>
    </row>
    <row r="234" spans="5:14" x14ac:dyDescent="0.25">
      <c r="E234" s="79"/>
      <c r="F234" s="79"/>
      <c r="G234" s="79"/>
      <c r="H234" s="79"/>
      <c r="I234" s="79"/>
      <c r="J234" s="79"/>
      <c r="K234" s="79"/>
      <c r="L234" s="79"/>
      <c r="M234" s="79"/>
      <c r="N234" s="79"/>
    </row>
    <row r="235" spans="5:14" x14ac:dyDescent="0.25">
      <c r="E235" s="79"/>
      <c r="F235" s="79"/>
      <c r="G235" s="79"/>
      <c r="H235" s="79"/>
      <c r="I235" s="79"/>
      <c r="J235" s="79"/>
      <c r="K235" s="79"/>
      <c r="L235" s="79"/>
      <c r="M235" s="79"/>
      <c r="N235" s="79"/>
    </row>
    <row r="236" spans="5:14" x14ac:dyDescent="0.25">
      <c r="E236" s="79"/>
      <c r="F236" s="79"/>
      <c r="G236" s="79"/>
      <c r="H236" s="79"/>
      <c r="I236" s="79"/>
      <c r="J236" s="79"/>
      <c r="K236" s="79"/>
      <c r="L236" s="79"/>
      <c r="M236" s="79"/>
      <c r="N236" s="79"/>
    </row>
    <row r="237" spans="5:14" x14ac:dyDescent="0.25">
      <c r="E237" s="79"/>
      <c r="F237" s="79"/>
      <c r="G237" s="79"/>
      <c r="H237" s="79"/>
      <c r="I237" s="79"/>
      <c r="J237" s="79"/>
      <c r="K237" s="79"/>
      <c r="L237" s="79"/>
      <c r="M237" s="79"/>
      <c r="N237" s="79"/>
    </row>
    <row r="238" spans="5:14" x14ac:dyDescent="0.25">
      <c r="E238" s="79"/>
      <c r="F238" s="79"/>
      <c r="G238" s="79"/>
      <c r="H238" s="79"/>
      <c r="I238" s="79"/>
      <c r="J238" s="79"/>
      <c r="K238" s="79"/>
      <c r="L238" s="79"/>
      <c r="M238" s="79"/>
      <c r="N238" s="79"/>
    </row>
    <row r="239" spans="5:14" x14ac:dyDescent="0.25">
      <c r="E239" s="79"/>
      <c r="F239" s="79"/>
      <c r="G239" s="79"/>
      <c r="H239" s="79"/>
      <c r="I239" s="79"/>
      <c r="J239" s="79"/>
      <c r="K239" s="79"/>
      <c r="L239" s="79"/>
      <c r="M239" s="79"/>
      <c r="N239" s="79"/>
    </row>
    <row r="240" spans="5:14" x14ac:dyDescent="0.25">
      <c r="E240" s="79"/>
      <c r="F240" s="79"/>
      <c r="G240" s="79"/>
      <c r="H240" s="79"/>
      <c r="I240" s="79"/>
      <c r="J240" s="79"/>
      <c r="K240" s="79"/>
      <c r="L240" s="79"/>
      <c r="M240" s="79"/>
      <c r="N240" s="79"/>
    </row>
    <row r="241" spans="5:14" x14ac:dyDescent="0.25">
      <c r="E241" s="79"/>
      <c r="F241" s="79"/>
      <c r="G241" s="79"/>
      <c r="H241" s="79"/>
      <c r="I241" s="79"/>
      <c r="J241" s="79"/>
      <c r="K241" s="79"/>
      <c r="L241" s="79"/>
      <c r="M241" s="79"/>
      <c r="N241" s="79"/>
    </row>
    <row r="242" spans="5:14" x14ac:dyDescent="0.25">
      <c r="E242" s="79"/>
      <c r="F242" s="79"/>
      <c r="G242" s="79"/>
      <c r="H242" s="79"/>
      <c r="I242" s="79"/>
      <c r="J242" s="79"/>
      <c r="K242" s="79"/>
      <c r="L242" s="79"/>
      <c r="M242" s="79"/>
      <c r="N242" s="79"/>
    </row>
    <row r="243" spans="5:14" x14ac:dyDescent="0.25">
      <c r="E243" s="79"/>
      <c r="F243" s="79"/>
      <c r="G243" s="79"/>
      <c r="H243" s="79"/>
      <c r="I243" s="79"/>
      <c r="J243" s="79"/>
      <c r="K243" s="79"/>
      <c r="L243" s="79"/>
      <c r="M243" s="79"/>
      <c r="N243" s="79"/>
    </row>
    <row r="244" spans="5:14" x14ac:dyDescent="0.25">
      <c r="E244" s="79"/>
      <c r="F244" s="79"/>
      <c r="G244" s="79"/>
      <c r="H244" s="79"/>
      <c r="I244" s="79"/>
      <c r="J244" s="79"/>
      <c r="K244" s="79"/>
      <c r="L244" s="79"/>
      <c r="M244" s="79"/>
      <c r="N244" s="79"/>
    </row>
    <row r="245" spans="5:14" x14ac:dyDescent="0.25">
      <c r="E245" s="79"/>
      <c r="F245" s="79"/>
      <c r="G245" s="79"/>
      <c r="H245" s="79"/>
      <c r="I245" s="79"/>
      <c r="J245" s="79"/>
      <c r="K245" s="79"/>
      <c r="L245" s="79"/>
      <c r="M245" s="79"/>
      <c r="N245" s="79"/>
    </row>
    <row r="246" spans="5:14" x14ac:dyDescent="0.25">
      <c r="E246" s="79"/>
      <c r="F246" s="79"/>
      <c r="G246" s="79"/>
      <c r="H246" s="79"/>
      <c r="I246" s="79"/>
      <c r="J246" s="79"/>
      <c r="K246" s="79"/>
      <c r="L246" s="79"/>
      <c r="M246" s="79"/>
      <c r="N246" s="79"/>
    </row>
    <row r="247" spans="5:14" x14ac:dyDescent="0.25">
      <c r="E247" s="79"/>
      <c r="F247" s="79"/>
      <c r="G247" s="79"/>
      <c r="H247" s="79"/>
      <c r="I247" s="79"/>
      <c r="J247" s="79"/>
      <c r="K247" s="79"/>
      <c r="L247" s="79"/>
      <c r="M247" s="79"/>
      <c r="N247" s="79"/>
    </row>
    <row r="248" spans="5:14" x14ac:dyDescent="0.25">
      <c r="E248" s="79"/>
      <c r="F248" s="79"/>
      <c r="G248" s="79"/>
      <c r="H248" s="79"/>
      <c r="I248" s="79"/>
      <c r="J248" s="79"/>
      <c r="K248" s="79"/>
      <c r="L248" s="79"/>
      <c r="M248" s="79"/>
      <c r="N248" s="79"/>
    </row>
    <row r="249" spans="5:14" x14ac:dyDescent="0.25">
      <c r="E249" s="79"/>
      <c r="F249" s="79"/>
      <c r="G249" s="79"/>
      <c r="H249" s="79"/>
      <c r="I249" s="79"/>
      <c r="J249" s="79"/>
      <c r="K249" s="79"/>
      <c r="L249" s="79"/>
      <c r="M249" s="79"/>
      <c r="N249" s="79"/>
    </row>
    <row r="250" spans="5:14" x14ac:dyDescent="0.25">
      <c r="E250" s="79"/>
      <c r="F250" s="79"/>
      <c r="G250" s="79"/>
      <c r="H250" s="79"/>
      <c r="I250" s="79"/>
      <c r="J250" s="79"/>
      <c r="K250" s="79"/>
      <c r="L250" s="79"/>
      <c r="M250" s="79"/>
      <c r="N250" s="79"/>
    </row>
    <row r="251" spans="5:14" x14ac:dyDescent="0.25">
      <c r="E251" s="79"/>
      <c r="F251" s="79"/>
      <c r="G251" s="79"/>
      <c r="H251" s="79"/>
      <c r="I251" s="79"/>
      <c r="J251" s="79"/>
      <c r="K251" s="79"/>
      <c r="L251" s="79"/>
      <c r="M251" s="79"/>
      <c r="N251" s="79"/>
    </row>
    <row r="252" spans="5:14" x14ac:dyDescent="0.25">
      <c r="E252" s="79"/>
      <c r="F252" s="79"/>
      <c r="G252" s="79"/>
      <c r="H252" s="79"/>
      <c r="I252" s="79"/>
      <c r="J252" s="79"/>
      <c r="K252" s="79"/>
      <c r="L252" s="79"/>
      <c r="M252" s="79"/>
      <c r="N252" s="79"/>
    </row>
    <row r="253" spans="5:14" x14ac:dyDescent="0.25">
      <c r="E253" s="79"/>
      <c r="F253" s="79"/>
      <c r="G253" s="79"/>
      <c r="H253" s="79"/>
      <c r="I253" s="79"/>
      <c r="J253" s="79"/>
      <c r="K253" s="79"/>
      <c r="L253" s="79"/>
      <c r="M253" s="79"/>
      <c r="N253" s="79"/>
    </row>
    <row r="254" spans="5:14" x14ac:dyDescent="0.25">
      <c r="E254" s="79"/>
      <c r="F254" s="79"/>
      <c r="G254" s="79"/>
      <c r="H254" s="79"/>
      <c r="I254" s="79"/>
      <c r="J254" s="79"/>
      <c r="K254" s="79"/>
      <c r="L254" s="79"/>
      <c r="M254" s="79"/>
      <c r="N254" s="79"/>
    </row>
    <row r="255" spans="5:14" x14ac:dyDescent="0.25">
      <c r="E255" s="79"/>
      <c r="F255" s="79"/>
      <c r="G255" s="79"/>
      <c r="H255" s="79"/>
      <c r="I255" s="79"/>
      <c r="J255" s="79"/>
      <c r="K255" s="79"/>
      <c r="L255" s="79"/>
      <c r="M255" s="79"/>
      <c r="N255" s="79"/>
    </row>
    <row r="256" spans="5:14" x14ac:dyDescent="0.25">
      <c r="E256" s="79"/>
      <c r="F256" s="79"/>
      <c r="G256" s="79"/>
      <c r="H256" s="79"/>
      <c r="I256" s="79"/>
      <c r="J256" s="79"/>
      <c r="K256" s="79"/>
      <c r="L256" s="79"/>
      <c r="M256" s="79"/>
      <c r="N256" s="79"/>
    </row>
    <row r="257" spans="5:14" x14ac:dyDescent="0.25">
      <c r="E257" s="79"/>
      <c r="F257" s="79"/>
      <c r="G257" s="79"/>
      <c r="H257" s="79"/>
      <c r="I257" s="79"/>
      <c r="J257" s="79"/>
      <c r="K257" s="79"/>
      <c r="L257" s="79"/>
      <c r="M257" s="79"/>
      <c r="N257" s="79"/>
    </row>
    <row r="258" spans="5:14" x14ac:dyDescent="0.25">
      <c r="E258" s="79"/>
      <c r="F258" s="79"/>
      <c r="G258" s="79"/>
      <c r="H258" s="79"/>
      <c r="I258" s="79"/>
      <c r="J258" s="79"/>
      <c r="K258" s="79"/>
      <c r="L258" s="79"/>
      <c r="M258" s="79"/>
      <c r="N258" s="79"/>
    </row>
    <row r="259" spans="5:14" x14ac:dyDescent="0.25">
      <c r="E259" s="79"/>
      <c r="F259" s="79"/>
      <c r="G259" s="79"/>
      <c r="H259" s="79"/>
      <c r="I259" s="79"/>
      <c r="J259" s="79"/>
      <c r="K259" s="79"/>
      <c r="L259" s="79"/>
      <c r="M259" s="79"/>
      <c r="N259" s="79"/>
    </row>
    <row r="260" spans="5:14" x14ac:dyDescent="0.25">
      <c r="E260" s="79"/>
      <c r="F260" s="79"/>
      <c r="G260" s="79"/>
      <c r="H260" s="79"/>
      <c r="I260" s="79"/>
      <c r="J260" s="79"/>
      <c r="K260" s="79"/>
      <c r="L260" s="79"/>
      <c r="M260" s="79"/>
      <c r="N260" s="79"/>
    </row>
    <row r="261" spans="5:14" x14ac:dyDescent="0.25">
      <c r="E261" s="79"/>
      <c r="F261" s="79"/>
      <c r="G261" s="79"/>
      <c r="H261" s="79"/>
      <c r="I261" s="79"/>
      <c r="J261" s="79"/>
      <c r="K261" s="79"/>
      <c r="L261" s="79"/>
      <c r="M261" s="79"/>
      <c r="N261" s="79"/>
    </row>
    <row r="262" spans="5:14" x14ac:dyDescent="0.25">
      <c r="E262" s="79"/>
      <c r="F262" s="79"/>
      <c r="G262" s="79"/>
      <c r="H262" s="79"/>
      <c r="I262" s="79"/>
      <c r="J262" s="79"/>
      <c r="K262" s="79"/>
      <c r="L262" s="79"/>
      <c r="M262" s="79"/>
      <c r="N262" s="79"/>
    </row>
    <row r="263" spans="5:14" x14ac:dyDescent="0.25">
      <c r="E263" s="79"/>
      <c r="F263" s="79"/>
      <c r="G263" s="79"/>
      <c r="H263" s="79"/>
      <c r="I263" s="79"/>
      <c r="J263" s="79"/>
      <c r="K263" s="79"/>
      <c r="L263" s="79"/>
      <c r="M263" s="79"/>
      <c r="N263" s="79"/>
    </row>
    <row r="264" spans="5:14" x14ac:dyDescent="0.25">
      <c r="E264" s="79"/>
      <c r="F264" s="79"/>
      <c r="G264" s="79"/>
      <c r="H264" s="79"/>
      <c r="I264" s="79"/>
      <c r="J264" s="79"/>
      <c r="K264" s="79"/>
      <c r="L264" s="79"/>
      <c r="M264" s="79"/>
      <c r="N264" s="79"/>
    </row>
    <row r="265" spans="5:14" x14ac:dyDescent="0.25">
      <c r="E265" s="79"/>
      <c r="F265" s="79"/>
      <c r="G265" s="79"/>
      <c r="H265" s="79"/>
      <c r="I265" s="79"/>
      <c r="J265" s="79"/>
      <c r="K265" s="79"/>
      <c r="L265" s="79"/>
      <c r="M265" s="79"/>
      <c r="N265" s="79"/>
    </row>
    <row r="266" spans="5:14" x14ac:dyDescent="0.25">
      <c r="E266" s="79"/>
      <c r="F266" s="79"/>
      <c r="G266" s="79"/>
      <c r="H266" s="79"/>
      <c r="I266" s="79"/>
      <c r="J266" s="79"/>
      <c r="K266" s="79"/>
      <c r="L266" s="79"/>
      <c r="M266" s="79"/>
      <c r="N266" s="79"/>
    </row>
    <row r="267" spans="5:14" x14ac:dyDescent="0.25">
      <c r="E267" s="79"/>
      <c r="F267" s="79"/>
      <c r="G267" s="79"/>
      <c r="H267" s="79"/>
      <c r="I267" s="79"/>
      <c r="J267" s="79"/>
      <c r="K267" s="79"/>
      <c r="L267" s="79"/>
      <c r="M267" s="79"/>
      <c r="N267" s="79"/>
    </row>
  </sheetData>
  <pageMargins left="0" right="0" top="0.75" bottom="0.75" header="0.3" footer="0.3"/>
  <pageSetup orientation="landscape" r:id="rId1"/>
  <headerFooter>
    <oddFooter>&amp;L&amp;F&amp;C&amp;D&amp;R&amp;P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</vt:i4>
      </vt:variant>
    </vt:vector>
  </HeadingPairs>
  <TitlesOfParts>
    <vt:vector size="11" baseType="lpstr">
      <vt:lpstr>PdFeb</vt:lpstr>
      <vt:lpstr>PdMar</vt:lpstr>
      <vt:lpstr>PdApr</vt:lpstr>
      <vt:lpstr>PdMay</vt:lpstr>
      <vt:lpstr>PdJan13</vt:lpstr>
      <vt:lpstr>PdFeb13</vt:lpstr>
      <vt:lpstr>PdMar13</vt:lpstr>
      <vt:lpstr>nov</vt:lpstr>
      <vt:lpstr>nov!Print_Titles</vt:lpstr>
      <vt:lpstr>PdFeb!Print_Titles</vt:lpstr>
      <vt:lpstr>PdMar!Print_Titles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Kathy Kleiber</dc:creator>
  <cp:lastModifiedBy>Cindy Havelka</cp:lastModifiedBy>
  <cp:lastPrinted>2020-10-16T16:49:37Z</cp:lastPrinted>
  <dcterms:created xsi:type="dcterms:W3CDTF">2012-02-01T15:05:59Z</dcterms:created>
  <dcterms:modified xsi:type="dcterms:W3CDTF">2021-02-23T14:54:16Z</dcterms:modified>
</cp:coreProperties>
</file>